
<file path=[Content_Types].xml><?xml version="1.0" encoding="utf-8"?>
<Types xmlns="http://schemas.openxmlformats.org/package/2006/content-types">
  <Default ContentType="image/png" Extension="png"/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prise" r:id="rId1" sheetId="1" state="visible"/>
    <sheet name="Лист1" r:id="rId2" sheetId="2" state="visible"/>
  </sheets>
  <definedNames>
    <definedName hidden="false" localSheetId="0" name="_xlnm.Print_Area">'prise'!$B$2:$O$79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<sst xmlns="http://schemas.openxmlformats.org/spreadsheetml/2006/main" xmlns:a="http://schemas.openxmlformats.org/drawingml/2006/main" xmlns:a15="http://schemas.microsoft.com/office/drawing/2012/main" xmlns:asvg="http://schemas.microsoft.com/office/drawing/2016/SVG/main" xmlns:c="http://schemas.openxmlformats.org/drawingml/2006/chart" xmlns:co="http://ncloudtech.com" xmlns:co-ooxml="http://ncloudtech.com/ooxml" xmlns:m="http://schemas.openxmlformats.org/officeDocument/2006/math" xmlns:mc="http://schemas.openxmlformats.org/markup-compatibility/2006" xmlns:o="urn:schemas-microsoft-com:office:office" xmlns:p="http://schemas.openxmlformats.org/presentationml/2006/main" xmlns:pic="http://schemas.openxmlformats.org/drawingml/2006/picture" xmlns:r="http://schemas.openxmlformats.org/officeDocument/2006/relationships" xmlns:s="http://schemas.openxmlformats.org/officeDocument/2006/sharedTypes" xmlns:sl="http://schemas.openxmlformats.org/schemaLibrary/2006/main" xmlns:v="urn:schemas-microsoft-com:vml" xmlns:w="http://schemas.openxmlformats.org/wordprocessingml/2006/main" xmlns:w10="urn:schemas-microsoft-com:office:word" xmlns:w14="http://schemas.microsoft.com/office/word/2010/wordml" xmlns:w15="http://schemas.microsoft.com/office/word/2012/wordml" xmlns:wp="http://schemas.openxmlformats.org/drawingml/2006/wordprocessingDrawing" xmlns:wpg="http://schemas.microsoft.com/office/word/2010/wordprocessingGroup" xmlns:wps="http://schemas.microsoft.com/office/word/2010/wordprocessingShape" xmlns:x="urn:schemas-microsoft-com:office:excel" xmlns:x12ac="http://schemas.microsoft.com/office/spreadsheetml/2011/1/ac" xmlns:x14="http://schemas.microsoft.com/office/spreadsheetml/2009/9/main" xmlns:xdr="http://schemas.openxmlformats.org/drawingml/2006/spreadsheetDrawing" xmlns:xm="http://schemas.microsoft.com/office/excel/2006/main" mc:Ignorable="co co-ooxml w14 x14 w15">
  <si>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r>
      <rPr>
        <rFont val="Arial Cyr"/>
        <b val="true"/>
        <sz val="12"/>
        <u val="single"/>
      </rPr>
      <t>Ваш менеджер:</t>
    </r>
  </si>
  <si>
    <r>
      <rPr>
        <rFont val="Arial"/>
        <b val="true"/>
        <sz val="12"/>
      </rPr>
      <t xml:space="preserve">                  ООО "Меркатор"</t>
    </r>
  </si>
  <si>
    <r>
      <rPr>
        <rFont val="Arial Cyr"/>
        <b val="true"/>
        <sz val="12"/>
      </rPr>
      <t xml:space="preserve">                                                                                                                             </t>
    </r>
  </si>
  <si>
    <r>
      <rPr>
        <rFont val="Arial Cyr"/>
        <b val="true"/>
        <sz val="12"/>
      </rPr>
      <t>продажа черного металлопроката</t>
    </r>
  </si>
  <si>
    <r>
      <rPr>
        <rFont val="Arial Cyr"/>
        <b val="true"/>
        <sz val="12"/>
      </rPr>
      <t>E-mail: 7027073@mail.ru</t>
    </r>
  </si>
  <si>
    <r>
      <rPr>
        <rFont val="Arial Cyr"/>
        <b val="true"/>
        <color rgb="286676" tint="0"/>
        <sz val="12"/>
        <u val="single"/>
      </rPr>
      <t>www.stalcompany.com</t>
    </r>
  </si>
  <si>
    <r>
      <rPr>
        <rFont val="Arial Cyr"/>
        <b val="true"/>
        <sz val="12"/>
      </rPr>
      <t>Тел/факс:</t>
    </r>
    <r>
      <rPr>
        <rFont val="Arial Cyr"/>
        <b val="true"/>
        <sz val="12"/>
      </rPr>
      <t xml:space="preserve"> </t>
    </r>
    <r>
      <rPr>
        <rFont val="Arial Cyr"/>
        <b val="true"/>
        <sz val="12"/>
      </rPr>
      <t xml:space="preserve"> </t>
    </r>
    <r>
      <rPr>
        <rFont val="Arial Cyr"/>
        <b val="true"/>
        <sz val="12"/>
      </rPr>
      <t>,</t>
    </r>
  </si>
  <si>
    <r>
      <rPr>
        <rFont val="Arial Cyr"/>
        <b val="true"/>
        <sz val="12"/>
      </rPr>
      <t>/812/ 702-70-73 245-39-00 моб.(921)429-41-22</t>
    </r>
  </si>
  <si>
    <r>
      <rPr>
        <rFont val="Arial Cyr"/>
        <b val="true"/>
        <sz val="12"/>
        <u val="single"/>
      </rPr>
      <t>Адрес офиса:</t>
    </r>
    <r>
      <rPr>
        <rFont val="Arial Cyr"/>
        <b val="true"/>
        <sz val="12"/>
      </rPr>
      <t xml:space="preserve"> г. СПб, ул. Чайковского д.13                                        </t>
    </r>
    <r>
      <rPr>
        <rFont val="Arial Cyr"/>
        <b val="true"/>
        <sz val="12"/>
      </rPr>
      <t>режим работы</t>
    </r>
    <r>
      <rPr>
        <rFont val="Arial Cyr"/>
        <b val="true"/>
        <sz val="12"/>
      </rPr>
      <t xml:space="preserve">: 9.00-17.30                                 </t>
    </r>
  </si>
  <si>
    <r>
      <rPr>
        <rFont val="Arial Cyr"/>
        <b val="true"/>
        <sz val="12"/>
        <u val="single"/>
      </rPr>
      <t>Адрес склада:</t>
    </r>
    <r>
      <rPr>
        <rFont val="Arial CYR"/>
        <b val="true"/>
        <sz val="12"/>
      </rPr>
      <t xml:space="preserve"> </t>
    </r>
    <r>
      <rPr>
        <rFont val="Arial CYR"/>
        <b val="true"/>
        <sz val="12"/>
      </rPr>
      <t>г.Санкт-Петербург, ул.Караваевская д.59/61</t>
    </r>
    <r>
      <rPr>
        <rFont val="Arial CYR"/>
        <b val="true"/>
        <sz val="12"/>
      </rPr>
      <t xml:space="preserve"> территория "ДОЗ-5" Режим работы: 9.00-17.30, оформление  с 9-00 до 16-30;  обед 13-00-13-30</t>
    </r>
  </si>
  <si>
    <t xml:space="preserve">  </t>
  </si>
  <si>
    <r>
      <rPr>
        <rFont val="Arial Cyr"/>
        <b val="true"/>
        <sz val="12"/>
      </rPr>
      <t xml:space="preserve">ПРОИЗВОДИМ РЕЗКУ/ГАЗОМ, машинкой/ ПО ШИРИНЕ ЛИСТА!!! </t>
    </r>
  </si>
  <si>
    <r>
      <rPr>
        <rFont val="Arial Cyr"/>
        <b val="true"/>
        <sz val="12"/>
      </rPr>
      <t>ПРИНИМАЕМ ЗАКАЗЫ НА ПРОКАТ Г/К ЛИСТОВОЙ СТАЛИ- РАЗНЫЕ РАЗМЕРЫ, стали</t>
    </r>
  </si>
  <si>
    <r>
      <rPr>
        <rFont val="Arial Cyr"/>
        <b val="true"/>
        <i val="true"/>
        <sz val="12"/>
      </rPr>
      <t>Лист г/к ст3сп1-5</t>
    </r>
  </si>
  <si>
    <r>
      <rPr>
        <rFont val="Arial Cyr"/>
        <b val="true"/>
        <i val="true"/>
        <sz val="12"/>
      </rPr>
      <t>Лист г/к  ст09Г2С, 17Г1С, К56,К60,К52</t>
    </r>
  </si>
  <si>
    <r>
      <rPr>
        <rFont val="Arial Cyr"/>
        <b val="true"/>
        <sz val="12"/>
      </rPr>
      <t>Наименование</t>
    </r>
  </si>
  <si>
    <r>
      <rPr>
        <rFont val="Arial Cyr"/>
        <b val="true"/>
        <sz val="12"/>
      </rPr>
      <t>раскрой листа</t>
    </r>
  </si>
  <si>
    <r>
      <rPr>
        <rFont val="Arial Cyr"/>
        <b val="true"/>
        <sz val="12"/>
      </rPr>
      <t>цена от 500кг</t>
    </r>
  </si>
  <si>
    <r>
      <rPr>
        <rFont val="Arial Cyr"/>
        <b val="true"/>
        <sz val="12"/>
      </rPr>
      <t>цена  опт</t>
    </r>
  </si>
  <si>
    <r>
      <rPr>
        <rFont val="Arial Cyr"/>
        <b val="true"/>
        <sz val="12"/>
      </rPr>
      <t>1,5мм</t>
    </r>
  </si>
  <si>
    <r>
      <rPr>
        <rFont val="Arial Cyr"/>
        <b val="true"/>
        <sz val="12"/>
      </rPr>
      <t>1250х2500</t>
    </r>
  </si>
  <si>
    <r>
      <rPr>
        <rFont val="Arial Cyr"/>
        <b val="true"/>
        <sz val="12"/>
      </rPr>
      <t>3мм</t>
    </r>
  </si>
  <si>
    <r>
      <rPr>
        <rFont val="Arial Cyr"/>
        <b val="true"/>
        <sz val="12"/>
      </rPr>
      <t>1250х2500/1500х6000</t>
    </r>
  </si>
  <si>
    <r>
      <rPr>
        <rFont val="Arial Cyr"/>
        <b val="true"/>
        <sz val="12"/>
      </rPr>
      <t>2,0мм</t>
    </r>
  </si>
  <si>
    <r>
      <rPr>
        <rFont val="Arial Cyr"/>
        <b val="true"/>
        <sz val="12"/>
      </rPr>
      <t>4мм</t>
    </r>
  </si>
  <si>
    <r>
      <rPr>
        <rFont val="Arial Cyr"/>
        <b val="true"/>
        <sz val="12"/>
      </rPr>
      <t>1500х6000</t>
    </r>
  </si>
  <si>
    <r>
      <rPr>
        <rFont val="Arial Cyr"/>
        <b val="true"/>
        <sz val="12"/>
      </rPr>
      <t xml:space="preserve"> 3,0мм</t>
    </r>
  </si>
  <si>
    <r>
      <rPr>
        <rFont val="Arial Cyr"/>
        <b val="true"/>
        <sz val="12"/>
      </rPr>
      <t>1250/1500х2500/6000</t>
    </r>
  </si>
  <si>
    <r>
      <rPr>
        <rFont val="Arial Cyr"/>
        <b val="true"/>
        <sz val="12"/>
      </rPr>
      <t>5мм</t>
    </r>
  </si>
  <si>
    <r>
      <rPr>
        <rFont val="Arial Cyr"/>
        <b val="true"/>
        <sz val="12"/>
      </rPr>
      <t>4,0мм</t>
    </r>
  </si>
  <si>
    <r>
      <rPr>
        <rFont val="Arial Cyr"/>
        <b val="true"/>
        <sz val="12"/>
      </rPr>
      <t>1500-1600х3000/6000</t>
    </r>
  </si>
  <si>
    <r>
      <rPr>
        <rFont val="Arial Cyr"/>
        <b val="true"/>
        <sz val="12"/>
      </rPr>
      <t>6мм</t>
    </r>
  </si>
  <si>
    <r>
      <rPr>
        <rFont val="Arial Cyr"/>
        <b val="true"/>
        <sz val="12"/>
      </rPr>
      <t>5,0мм</t>
    </r>
  </si>
  <si>
    <r>
      <rPr>
        <rFont val="Arial Cyr"/>
        <b val="true"/>
        <sz val="12"/>
      </rPr>
      <t>1500х3000/6000</t>
    </r>
  </si>
  <si>
    <r>
      <rPr>
        <rFont val="Arial Cyr"/>
        <b val="true"/>
        <sz val="12"/>
      </rPr>
      <t>8,10мм,нл</t>
    </r>
  </si>
  <si>
    <r>
      <rPr>
        <rFont val="Arial Cyr"/>
        <b val="true"/>
        <sz val="12"/>
      </rPr>
      <t>1550-2500х6000-12000</t>
    </r>
  </si>
  <si>
    <r>
      <rPr>
        <rFont val="Arial Cyr"/>
        <b val="true"/>
        <sz val="12"/>
      </rPr>
      <t>6,0мм</t>
    </r>
  </si>
  <si>
    <r>
      <rPr>
        <rFont val="Arial Cyr"/>
        <b val="true"/>
        <sz val="12"/>
      </rPr>
      <t>8,10,12мм</t>
    </r>
  </si>
  <si>
    <r>
      <rPr>
        <rFont val="Arial Cyr"/>
        <b val="true"/>
        <sz val="12"/>
      </rPr>
      <t>6,0-8,0мм</t>
    </r>
  </si>
  <si>
    <r>
      <rPr>
        <rFont val="Arial Cyr"/>
        <b val="true"/>
        <sz val="12"/>
      </rPr>
      <t>1300-1800х6000-12200</t>
    </r>
  </si>
  <si>
    <r>
      <rPr>
        <rFont val="Arial Cyr"/>
        <b val="true"/>
        <sz val="12"/>
      </rPr>
      <t>8,10мм</t>
    </r>
  </si>
  <si>
    <r>
      <rPr>
        <rFont val="Arial Cyr"/>
        <b val="true"/>
        <sz val="12"/>
      </rPr>
      <t>2000х6000</t>
    </r>
  </si>
  <si>
    <r>
      <rPr>
        <rFont val="Arial Cyr"/>
        <b val="true"/>
        <sz val="12"/>
      </rPr>
      <t>8,00мм</t>
    </r>
  </si>
  <si>
    <r>
      <rPr>
        <rFont val="Arial Cyr"/>
        <b val="true"/>
        <sz val="12"/>
      </rPr>
      <t>8,10,12,14мм</t>
    </r>
  </si>
  <si>
    <r>
      <rPr>
        <rFont val="Arial Cyr"/>
        <b val="true"/>
        <sz val="12"/>
      </rPr>
      <t>1500/2000х12000</t>
    </r>
  </si>
  <si>
    <r>
      <rPr>
        <rFont val="Arial Cyr"/>
        <b val="true"/>
        <sz val="12"/>
      </rPr>
      <t>10мм</t>
    </r>
  </si>
  <si>
    <r>
      <rPr>
        <rFont val="Arial Cyr"/>
        <b val="true"/>
        <sz val="12"/>
      </rPr>
      <t>12,14,16мм, нл</t>
    </r>
  </si>
  <si>
    <r>
      <rPr>
        <rFont val="Arial Cyr"/>
        <b val="true"/>
        <sz val="12"/>
      </rPr>
      <t>8мм-10мм-12мм</t>
    </r>
  </si>
  <si>
    <r>
      <rPr>
        <rFont val="Arial Cyr"/>
        <b val="true"/>
        <sz val="12"/>
      </rPr>
      <t>2000х6000/12000</t>
    </r>
  </si>
  <si>
    <r>
      <rPr>
        <rFont val="Arial Cyr"/>
        <b val="true"/>
        <sz val="12"/>
      </rPr>
      <t>14м</t>
    </r>
  </si>
  <si>
    <r>
      <rPr>
        <rFont val="Arial Cyr"/>
        <b val="true"/>
        <sz val="12"/>
      </rPr>
      <t>10,00-12,00мм</t>
    </r>
  </si>
  <si>
    <r>
      <rPr>
        <rFont val="Arial Cyr"/>
        <b val="true"/>
        <sz val="12"/>
      </rPr>
      <t>1600-2500х6000-12000</t>
    </r>
  </si>
  <si>
    <r>
      <rPr>
        <rFont val="Arial Cyr"/>
        <b val="true"/>
        <sz val="12"/>
      </rPr>
      <t>16мм</t>
    </r>
  </si>
  <si>
    <r>
      <rPr>
        <rFont val="Arial Cyr"/>
        <b val="true"/>
        <sz val="12"/>
      </rPr>
      <t>12,14,16мм</t>
    </r>
  </si>
  <si>
    <r>
      <rPr>
        <rFont val="Arial Cyr"/>
        <b val="true"/>
        <sz val="12"/>
      </rPr>
      <t>14,16мм</t>
    </r>
  </si>
  <si>
    <r>
      <rPr>
        <rFont val="Arial Cyr"/>
        <b val="true"/>
        <sz val="12"/>
      </rPr>
      <t>1600-2500х6000-11900</t>
    </r>
  </si>
  <si>
    <r>
      <rPr>
        <rFont val="Arial Cyr"/>
        <b val="true"/>
        <sz val="12"/>
      </rPr>
      <t>18мм</t>
    </r>
  </si>
  <si>
    <r>
      <rPr>
        <rFont val="Arial Cyr"/>
        <b val="true"/>
        <sz val="12"/>
      </rPr>
      <t>7,9,15мм</t>
    </r>
  </si>
  <si>
    <r>
      <rPr>
        <rFont val="Arial Cyr"/>
        <b val="true"/>
        <sz val="12"/>
      </rPr>
      <t>под заказ</t>
    </r>
  </si>
  <si>
    <r>
      <rPr>
        <rFont val="Arial Cyr"/>
        <b val="true"/>
        <sz val="12"/>
      </rPr>
      <t>20мм-50мм нл</t>
    </r>
  </si>
  <si>
    <r>
      <rPr>
        <rFont val="Arial Cyr"/>
        <b val="true"/>
        <sz val="12"/>
      </rPr>
      <t>20,25,30мм  12кат.</t>
    </r>
  </si>
  <si>
    <r>
      <rPr>
        <rFont val="Arial Cyr"/>
        <b val="true"/>
        <sz val="12"/>
      </rPr>
      <t>20,25,30мм  15кат.</t>
    </r>
  </si>
  <si>
    <r>
      <rPr>
        <rFont val="Arial Cyr"/>
        <b val="true"/>
        <sz val="12"/>
      </rPr>
      <t>1500/2000х6000</t>
    </r>
  </si>
  <si>
    <r>
      <rPr>
        <rFont val="Arial Cyr"/>
        <b val="true"/>
        <sz val="12"/>
      </rPr>
      <t xml:space="preserve">18,20,22мм </t>
    </r>
  </si>
  <si>
    <r>
      <rPr>
        <rFont val="Arial Cyr"/>
        <b val="true"/>
        <sz val="12"/>
      </rPr>
      <t>20,25мм</t>
    </r>
  </si>
  <si>
    <r>
      <rPr>
        <rFont val="Arial Cyr"/>
        <b val="true"/>
        <sz val="12"/>
      </rPr>
      <t>32,36мм кат.12</t>
    </r>
  </si>
  <si>
    <r>
      <rPr>
        <rFont val="Arial Cyr"/>
        <b val="true"/>
        <sz val="12"/>
      </rPr>
      <t>22мм</t>
    </r>
  </si>
  <si>
    <r>
      <rPr>
        <rFont val="Arial Cyr"/>
        <b val="true"/>
        <sz val="12"/>
      </rPr>
      <t>2000-2050х6000-12000</t>
    </r>
  </si>
  <si>
    <r>
      <rPr>
        <rFont val="Arial Cyr"/>
        <b val="true"/>
        <sz val="12"/>
      </rPr>
      <t>32,36мм кат.15</t>
    </r>
  </si>
  <si>
    <r>
      <rPr>
        <rFont val="Arial CYR"/>
        <b val="true"/>
        <sz val="12"/>
      </rPr>
      <t>1500/2000х6000</t>
    </r>
  </si>
  <si>
    <r>
      <rPr>
        <rFont val="Arial Cyr"/>
        <b val="true"/>
        <sz val="12"/>
      </rPr>
      <t>20,25,26мм</t>
    </r>
  </si>
  <si>
    <r>
      <rPr>
        <rFont val="Arial Cyr"/>
        <b val="true"/>
        <sz val="12"/>
      </rPr>
      <t>1500-2500х6000-12000</t>
    </r>
  </si>
  <si>
    <r>
      <rPr>
        <rFont val="Arial Cyr"/>
        <b val="true"/>
        <sz val="12"/>
      </rPr>
      <t>40,45мм кат.12</t>
    </r>
  </si>
  <si>
    <r>
      <rPr>
        <rFont val="Arial Cyr"/>
        <b val="true"/>
        <sz val="12"/>
      </rPr>
      <t>28мм</t>
    </r>
  </si>
  <si>
    <r>
      <rPr>
        <rFont val="Arial Cyr"/>
        <b val="true"/>
        <sz val="12"/>
      </rPr>
      <t>1500-2500х6000-9000</t>
    </r>
  </si>
  <si>
    <r>
      <rPr>
        <rFont val="Arial Cyr"/>
        <b val="true"/>
        <sz val="12"/>
      </rPr>
      <t>40,45мм кат.15</t>
    </r>
  </si>
  <si>
    <r>
      <rPr>
        <rFont val="Arial Cyr"/>
        <b val="true"/>
        <sz val="12"/>
      </rPr>
      <t>30мм</t>
    </r>
  </si>
  <si>
    <r>
      <rPr>
        <rFont val="Arial Cyr"/>
        <b val="true"/>
        <sz val="12"/>
      </rPr>
      <t>50мм</t>
    </r>
  </si>
  <si>
    <r>
      <rPr>
        <rFont val="Arial CYR"/>
        <b val="true"/>
        <sz val="12"/>
      </rPr>
      <t>1500х6000</t>
    </r>
  </si>
  <si>
    <r>
      <rPr>
        <rFont val="Arial Cyr"/>
        <b val="true"/>
        <sz val="12"/>
      </rPr>
      <t>20,30,40,50мм</t>
    </r>
  </si>
  <si>
    <r>
      <rPr>
        <rFont val="Arial CYR"/>
        <b val="true"/>
        <sz val="12"/>
      </rPr>
      <t>2000х6000</t>
    </r>
  </si>
  <si>
    <r>
      <rPr>
        <rFont val="Arial Cyr"/>
        <b val="true"/>
        <sz val="12"/>
      </rPr>
      <t>32,36мм</t>
    </r>
  </si>
  <si>
    <r>
      <rPr>
        <rFont val="Arial Cyr"/>
        <b val="true"/>
        <sz val="12"/>
      </rPr>
      <t>55,60мм</t>
    </r>
  </si>
  <si>
    <r>
      <rPr>
        <rFont val="Arial Cyr"/>
        <b val="true"/>
        <sz val="12"/>
      </rPr>
      <t>32-36мм</t>
    </r>
  </si>
  <si>
    <r>
      <rPr>
        <rFont val="Arial Cyr"/>
        <b val="true"/>
        <sz val="12"/>
      </rPr>
      <t>2000-2300х6000-12000</t>
    </r>
  </si>
  <si>
    <r>
      <rPr>
        <rFont val="Arial Cyr"/>
        <b val="true"/>
        <sz val="12"/>
      </rPr>
      <t>70,80мм</t>
    </r>
  </si>
  <si>
    <r>
      <rPr>
        <rFont val="Arial Cyr"/>
        <b val="true"/>
        <sz val="12"/>
      </rPr>
      <t>40,45,50 3сп5</t>
    </r>
  </si>
  <si>
    <r>
      <rPr>
        <rFont val="Arial Cyr"/>
        <b val="true"/>
        <sz val="12"/>
      </rPr>
      <t xml:space="preserve">1500/2000х6000 </t>
    </r>
  </si>
  <si>
    <r>
      <rPr>
        <rFont val="Arial Cyr"/>
        <b val="true"/>
        <sz val="12"/>
      </rPr>
      <t>90,100мм</t>
    </r>
  </si>
  <si>
    <r>
      <rPr>
        <rFont val="Arial Cyr"/>
        <b val="true"/>
        <sz val="12"/>
      </rPr>
      <t>45,50мм</t>
    </r>
  </si>
  <si>
    <r>
      <rPr>
        <rFont val="Arial Cyr"/>
        <b val="true"/>
        <sz val="12"/>
      </rPr>
      <t>110,120мм</t>
    </r>
  </si>
  <si>
    <r>
      <rPr>
        <rFont val="Arial Cyr"/>
        <b val="true"/>
        <sz val="12"/>
      </rPr>
      <t>40,50мм 3сп1</t>
    </r>
  </si>
  <si>
    <r>
      <rPr>
        <rFont val="Arial Cyr"/>
        <b val="true"/>
        <sz val="12"/>
      </rPr>
      <t>140,150мм</t>
    </r>
  </si>
  <si>
    <r>
      <rPr>
        <rFont val="Arial Cyr"/>
        <b val="true"/>
        <sz val="12"/>
      </rPr>
      <t>1500-2000х4000-6000</t>
    </r>
  </si>
  <si>
    <r>
      <rPr>
        <rFont val="Arial Cyr"/>
        <b val="true"/>
        <sz val="12"/>
      </rPr>
      <t>60мм</t>
    </r>
  </si>
  <si>
    <r>
      <rPr>
        <rFont val="Arial Cyr"/>
        <b val="true"/>
        <sz val="12"/>
      </rPr>
      <t>1500-2000х6000-8000</t>
    </r>
  </si>
  <si>
    <r>
      <rPr>
        <rFont val="Arial Cyr"/>
        <b val="true"/>
        <sz val="12"/>
      </rPr>
      <t>160мм</t>
    </r>
  </si>
  <si>
    <r>
      <rPr>
        <rFont val="Arial Cyr"/>
        <b val="true"/>
        <sz val="12"/>
      </rPr>
      <t>70мм</t>
    </r>
  </si>
  <si>
    <r>
      <rPr>
        <rFont val="Arial Cyr"/>
        <b val="true"/>
        <sz val="12"/>
      </rPr>
      <t xml:space="preserve">90-120мм </t>
    </r>
    <r>
      <rPr>
        <rFont val="Arial CYR"/>
        <b val="true"/>
        <sz val="12"/>
      </rPr>
      <t>ст09Г2С</t>
    </r>
  </si>
  <si>
    <r>
      <rPr>
        <rFont val="Arial Cyr"/>
        <b val="true"/>
        <sz val="12"/>
      </rPr>
      <t>1500-1600х2000-4000</t>
    </r>
  </si>
  <si>
    <r>
      <rPr>
        <rFont val="Arial Cyr"/>
        <b val="true"/>
        <sz val="12"/>
      </rPr>
      <t>80мм</t>
    </r>
  </si>
  <si>
    <r>
      <rPr>
        <rFont val="Arial Cyr"/>
        <b val="true"/>
        <i val="true"/>
        <sz val="12"/>
      </rPr>
      <t>Лист г/к  ст10ХСНД*</t>
    </r>
  </si>
  <si>
    <r>
      <rPr>
        <rFont val="Arial Cyr"/>
        <b val="true"/>
        <sz val="12"/>
      </rPr>
      <t>90мм</t>
    </r>
  </si>
  <si>
    <r>
      <rPr>
        <rFont val="Arial Cyr"/>
        <b val="true"/>
        <sz val="12"/>
      </rPr>
      <t>резка кратно 1м</t>
    </r>
  </si>
  <si>
    <r>
      <rPr>
        <rFont val="Arial Cyr"/>
        <b val="true"/>
        <sz val="12"/>
      </rPr>
      <t>до 1тн</t>
    </r>
  </si>
  <si>
    <r>
      <rPr>
        <rFont val="Arial Cyr"/>
        <b val="true"/>
        <sz val="12"/>
      </rPr>
      <t>от 1тн</t>
    </r>
  </si>
  <si>
    <r>
      <rPr>
        <rFont val="Arial Cyr"/>
        <b val="true"/>
        <sz val="12"/>
      </rPr>
      <t>100мм</t>
    </r>
  </si>
  <si>
    <r>
      <rPr>
        <rFont val="Arial Cyr"/>
        <b val="true"/>
        <sz val="12"/>
      </rPr>
      <t>1500-2000х2000-6000</t>
    </r>
  </si>
  <si>
    <t>под заказ</t>
  </si>
  <si>
    <r>
      <rPr>
        <rFont val="Arial Cyr"/>
        <b val="true"/>
        <sz val="12"/>
      </rPr>
      <t>120мм</t>
    </r>
  </si>
  <si>
    <r>
      <rPr>
        <rFont val="Arial Cyr"/>
        <b val="true"/>
        <sz val="12"/>
      </rPr>
      <t>1500-2000х6000-6500</t>
    </r>
  </si>
  <si>
    <r>
      <rPr>
        <rFont val="Arial Cyr"/>
        <b val="true"/>
        <sz val="12"/>
      </rPr>
      <t>14-16мм</t>
    </r>
  </si>
  <si>
    <r>
      <rPr>
        <rFont val="Arial Cyr"/>
        <b val="true"/>
        <sz val="12"/>
      </rPr>
      <t>140,150, 160мм</t>
    </r>
  </si>
  <si>
    <r>
      <rPr>
        <rFont val="Arial Cyr"/>
        <b val="true"/>
        <sz val="12"/>
      </rPr>
      <t>1500/2000х4000</t>
    </r>
  </si>
  <si>
    <r>
      <rPr>
        <rFont val="Arial Cyr"/>
        <b val="true"/>
        <sz val="12"/>
      </rPr>
      <t xml:space="preserve">20,25,30мм </t>
    </r>
  </si>
  <si>
    <r>
      <rPr>
        <rFont val="Arial Cyr"/>
        <b val="true"/>
        <i val="true"/>
        <sz val="12"/>
      </rPr>
      <t>Лист рифленый</t>
    </r>
  </si>
  <si>
    <r>
      <rPr>
        <rFont val="Arial Cyr"/>
        <b val="true"/>
        <sz val="12"/>
      </rPr>
      <t>2000х8000</t>
    </r>
  </si>
  <si>
    <r>
      <rPr>
        <rFont val="Arial Cyr"/>
        <b val="true"/>
        <sz val="12"/>
      </rPr>
      <t>цена  до 5тн</t>
    </r>
  </si>
  <si>
    <r>
      <rPr>
        <rFont val="Arial Cyr"/>
        <b val="true"/>
        <sz val="12"/>
      </rPr>
      <t>цена от 5тонн</t>
    </r>
  </si>
  <si>
    <r>
      <rPr>
        <rFont val="Arial Cyr"/>
        <b val="true"/>
        <sz val="12"/>
      </rPr>
      <t>36,40мм</t>
    </r>
  </si>
  <si>
    <r>
      <rPr>
        <rFont val="Arial CYR"/>
        <b val="true"/>
        <sz val="12"/>
      </rPr>
      <t>3,0мм</t>
    </r>
    <r>
      <rPr>
        <rFont val="Arial CYR"/>
        <b val="true"/>
        <sz val="12"/>
      </rPr>
      <t>чеч</t>
    </r>
  </si>
  <si>
    <r>
      <rPr>
        <rFont val="Arial CYR"/>
        <b val="true"/>
        <sz val="12"/>
      </rPr>
      <t>1250х2500</t>
    </r>
  </si>
  <si>
    <r>
      <rPr>
        <rFont val="Arial Cyr"/>
        <b val="true"/>
        <sz val="12"/>
      </rPr>
      <t xml:space="preserve"> 50мм </t>
    </r>
  </si>
  <si>
    <r>
      <rPr>
        <rFont val="Arial CYR"/>
        <b val="true"/>
        <sz val="12"/>
      </rPr>
      <t>3,0мм</t>
    </r>
    <r>
      <rPr>
        <rFont val="Arial CYR"/>
        <b val="true"/>
        <sz val="12"/>
      </rPr>
      <t xml:space="preserve"> ромб</t>
    </r>
  </si>
  <si>
    <r>
      <rPr>
        <rFont val="Arial Cyr"/>
        <b val="true"/>
        <sz val="12"/>
      </rPr>
      <t xml:space="preserve">60,70,80мм </t>
    </r>
  </si>
  <si>
    <r>
      <rPr>
        <rFont val="Arial Cyr"/>
        <b val="true"/>
        <sz val="12"/>
      </rPr>
      <t>4,0мм чеч</t>
    </r>
  </si>
  <si>
    <r>
      <rPr>
        <rFont val="Arial Cyr"/>
        <b val="true"/>
        <i val="true"/>
        <sz val="12"/>
      </rPr>
      <t>Лист г/к ст20</t>
    </r>
  </si>
  <si>
    <r>
      <rPr>
        <rFont val="Arial Cyr"/>
        <b val="true"/>
        <sz val="12"/>
      </rPr>
      <t>4,0мм ромб</t>
    </r>
  </si>
  <si>
    <r>
      <rPr>
        <rFont val="Arial CYR"/>
        <b val="true"/>
        <sz val="12"/>
      </rPr>
      <t>1250/1500х6000</t>
    </r>
  </si>
  <si>
    <r>
      <rPr>
        <rFont val="Arial Cyr"/>
        <b val="true"/>
        <sz val="12"/>
      </rPr>
      <t xml:space="preserve">4-6мм </t>
    </r>
  </si>
  <si>
    <r>
      <rPr>
        <rFont val="Arial Cyr"/>
        <b val="true"/>
        <sz val="12"/>
      </rPr>
      <t>1500-1600х6000</t>
    </r>
  </si>
  <si>
    <r>
      <rPr>
        <rFont val="Arial Cyr"/>
        <b val="true"/>
        <sz val="12"/>
      </rPr>
      <t>5,0мм чеч</t>
    </r>
  </si>
  <si>
    <r>
      <rPr>
        <rFont val="Arial Cyr"/>
        <b val="true"/>
        <sz val="12"/>
      </rPr>
      <t>8-10мм</t>
    </r>
  </si>
  <si>
    <r>
      <rPr>
        <rFont val="Arial Cyr"/>
        <b val="true"/>
        <sz val="12"/>
      </rPr>
      <t>5,0мм ромб</t>
    </r>
  </si>
  <si>
    <r>
      <rPr>
        <rFont val="Arial Cyr"/>
        <b val="true"/>
        <sz val="12"/>
      </rPr>
      <t>12-16мм</t>
    </r>
  </si>
  <si>
    <r>
      <rPr>
        <rFont val="Arial Cyr"/>
        <b val="true"/>
        <i val="true"/>
        <sz val="12"/>
      </rPr>
      <t>Лист х/к ст08пс</t>
    </r>
  </si>
  <si>
    <r>
      <rPr>
        <rFont val="Arial Cyr"/>
        <b val="true"/>
        <sz val="12"/>
      </rPr>
      <t>20,25,30,36</t>
    </r>
  </si>
  <si>
    <t>цена  от  пачки</t>
  </si>
  <si>
    <r>
      <rPr>
        <rFont val="Arial Cyr"/>
        <b val="true"/>
        <sz val="12"/>
      </rPr>
      <t xml:space="preserve">40,50мм </t>
    </r>
  </si>
  <si>
    <r>
      <rPr>
        <rFont val="Arial CYR"/>
        <b val="true"/>
        <sz val="12"/>
      </rPr>
      <t>0,5-1,40мм</t>
    </r>
  </si>
  <si>
    <r>
      <rPr>
        <rFont val="Arial Cyr"/>
        <b val="true"/>
        <sz val="12"/>
      </rPr>
      <t>60-100мм</t>
    </r>
  </si>
  <si>
    <r>
      <rPr>
        <rFont val="Arial CYR"/>
        <b val="true"/>
        <sz val="12"/>
      </rPr>
      <t>1,5-3,00мм</t>
    </r>
  </si>
  <si>
    <r>
      <rPr>
        <rFont val="Arial Cyr"/>
        <b val="true"/>
        <sz val="12"/>
      </rPr>
      <t>* в случае резки, возможно увеличение стоимости на 1000р/тн</t>
    </r>
  </si>
  <si>
    <r>
      <rPr>
        <rFont val="Arial Cyr"/>
        <b val="true"/>
        <i val="true"/>
        <sz val="12"/>
      </rPr>
      <t>Уголок равнополочный ст3сп /ст09Г2С</t>
    </r>
  </si>
  <si>
    <r>
      <rPr>
        <rFont val="Arial Cyr"/>
        <b val="true"/>
        <i val="true"/>
        <sz val="12"/>
      </rPr>
      <t>Швеллер ст3сп</t>
    </r>
  </si>
  <si>
    <r>
      <rPr>
        <rFont val="Arial Cyr"/>
        <b val="true"/>
        <sz val="12"/>
      </rPr>
      <t>длина</t>
    </r>
  </si>
  <si>
    <t>ст3сп</t>
  </si>
  <si>
    <r>
      <rPr>
        <rFont val="Arial Cyr"/>
        <sz val="12"/>
      </rPr>
      <t>цена от 300кг</t>
    </r>
  </si>
  <si>
    <r>
      <rPr>
        <rFont val="Arial Cyr"/>
        <b val="true"/>
        <sz val="12"/>
      </rPr>
      <t>цена от 1тн</t>
    </r>
  </si>
  <si>
    <r>
      <rPr>
        <rFont val="Arial Cyr"/>
        <b val="true"/>
        <sz val="12"/>
      </rPr>
      <t xml:space="preserve">25х25х4/32х32х4 </t>
    </r>
  </si>
  <si>
    <r>
      <rPr>
        <rFont val="Arial Cyr"/>
        <b val="true"/>
        <sz val="12"/>
      </rPr>
      <t>6м</t>
    </r>
  </si>
  <si>
    <r>
      <rPr>
        <rFont val="Arial Cyr"/>
        <b val="true"/>
        <sz val="12"/>
      </rPr>
      <t xml:space="preserve">5,0П; 6,5У; </t>
    </r>
  </si>
  <si>
    <r>
      <rPr>
        <rFont val="Arial Cyr"/>
        <b val="true"/>
        <sz val="12"/>
      </rPr>
      <t>11,7м</t>
    </r>
  </si>
  <si>
    <r>
      <rPr>
        <rFont val="Arial Cyr"/>
        <b val="true"/>
        <sz val="12"/>
      </rPr>
      <t>40х40х4</t>
    </r>
  </si>
  <si>
    <r>
      <rPr>
        <rFont val="Arial Cyr"/>
        <b val="true"/>
        <sz val="12"/>
      </rPr>
      <t>12м</t>
    </r>
  </si>
  <si>
    <r>
      <rPr>
        <rFont val="Arial Cyr"/>
        <b val="true"/>
        <sz val="12"/>
      </rPr>
      <t>8У;8П;10П;10У</t>
    </r>
  </si>
  <si>
    <r>
      <rPr>
        <rFont val="Arial Cyr"/>
        <b val="true"/>
        <sz val="12"/>
      </rPr>
      <t>11,7м-12м</t>
    </r>
  </si>
  <si>
    <r>
      <rPr>
        <rFont val="Arial Cyr"/>
        <b val="true"/>
        <sz val="12"/>
      </rPr>
      <t>50х50х5</t>
    </r>
  </si>
  <si>
    <r>
      <rPr>
        <rFont val="Arial Cyr"/>
        <b val="true"/>
        <sz val="12"/>
      </rPr>
      <t>12П;12У;16П;16У</t>
    </r>
  </si>
  <si>
    <r>
      <rPr>
        <rFont val="Arial Cyr"/>
        <b val="true"/>
        <sz val="12"/>
      </rPr>
      <t>63х63/75х75х5-6</t>
    </r>
  </si>
  <si>
    <r>
      <rPr>
        <rFont val="Arial Cyr"/>
        <b val="true"/>
        <sz val="12"/>
      </rPr>
      <t>18У;20У;20П</t>
    </r>
  </si>
  <si>
    <r>
      <rPr>
        <rFont val="Arial Cyr"/>
        <b val="true"/>
        <sz val="12"/>
      </rPr>
      <t>22У;24У;27У,30,40У</t>
    </r>
  </si>
  <si>
    <r>
      <rPr>
        <rFont val="Arial CYR"/>
        <b val="true"/>
        <sz val="12"/>
      </rPr>
      <t>под заказ</t>
    </r>
  </si>
  <si>
    <r>
      <rPr>
        <rFont val="Arial CYR"/>
        <b val="true"/>
        <sz val="12"/>
      </rPr>
      <t>*4-160мм  При  покупке менее 100кг,  +5000р/тн                                    при покупке 4-160мм до 300кг +2000р/тн                                                 резка листов толщиной 4-10мм кратно 500мм,                                резка ст10ХСНД кратно 1м</t>
    </r>
  </si>
  <si>
    <r>
      <rPr>
        <rFont val="Arial"/>
        <b val="true"/>
        <sz val="12"/>
      </rPr>
      <t>*   ОСУЩЕСТВЛЯЕМ РЕЗКУ В РАЗМЕР/ГАЗ ручной - от 4ММ/</t>
    </r>
  </si>
  <si>
    <r>
      <rPr>
        <rFont val="Arial"/>
        <b val="true"/>
        <sz val="12"/>
      </rPr>
      <t>* Погрузка в закрытый кузов-3000руб./тн</t>
    </r>
  </si>
  <si>
    <r>
      <rPr>
        <rFont val="Arial Cyr"/>
        <b val="true"/>
        <sz val="12"/>
      </rPr>
      <t xml:space="preserve">ОСУЩЕСТВЛЯЕМ  ДОСТАВКУ А/ТР </t>
    </r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</si>
</sst>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[$-FC19]dd mmmm yyyy &quot;г&quot;\.;@" formatCode="[$-FC19]dd mmmm yyyy &quot;г&quot;\.;@" numFmtId="1001"/>
    <numFmt co:extendedFormatCode="[$-F800]dddd, mmmm dd, yyyy" formatCode="dddd, mmmm dd, yyyy" numFmtId="1002"/>
    <numFmt co:extendedFormatCode="0.00" formatCode="0.00" numFmtId="1003"/>
  </numFmts>
  <fonts count="28">
    <font>
      <name val="Calibri"/>
      <sz val="11"/>
    </font>
    <font>
      <name val="Arial Cyr"/>
      <sz val="10"/>
    </font>
    <font>
      <name val="Arial Cyr"/>
      <sz val="12"/>
    </font>
    <font>
      <name val="Arial Cyr"/>
      <b val="true"/>
      <sz val="12"/>
      <u val="single"/>
    </font>
    <font>
      <name val="Arial Cyr"/>
      <b val="true"/>
      <sz val="14"/>
      <u val="single"/>
    </font>
    <font>
      <name val="Arial Cyr"/>
      <b val="true"/>
      <sz val="12"/>
    </font>
    <font>
      <name val="Arial"/>
      <b val="true"/>
      <sz val="12"/>
    </font>
    <font>
      <name val="Arial"/>
      <b val="true"/>
      <sz val="12"/>
      <u val="single"/>
    </font>
    <font>
      <name val="Arial"/>
      <b val="true"/>
      <sz val="36"/>
      <u val="single"/>
    </font>
    <font>
      <name val="Arial"/>
      <b val="true"/>
      <i val="true"/>
      <sz val="12"/>
    </font>
    <font>
      <name val="Arial"/>
      <b val="true"/>
      <i val="true"/>
      <sz val="22"/>
    </font>
    <font>
      <name val="Arial Cyr"/>
      <b val="true"/>
      <sz val="8"/>
    </font>
    <font>
      <name val="Arial Cyr"/>
      <b val="true"/>
      <sz val="11"/>
      <u val="single"/>
    </font>
    <font>
      <name val="Arial Cyr"/>
      <sz val="9.5"/>
    </font>
    <font>
      <name val="Arial Cyr"/>
      <b val="true"/>
      <sz val="9.5"/>
    </font>
    <font>
      <name val="Arial Cyr"/>
      <b val="true"/>
      <color rgb="0000FF" tint="0"/>
      <sz val="12"/>
    </font>
    <font>
      <name val="Arial Cyr"/>
      <b val="true"/>
      <color rgb="286676" tint="0"/>
      <sz val="12"/>
      <u val="single"/>
    </font>
    <font>
      <name val="Arial Cyr"/>
      <b val="true"/>
      <sz val="25"/>
    </font>
    <font>
      <name val="Arial CYR"/>
      <b val="true"/>
      <sz val="8"/>
    </font>
    <font>
      <name val="Arial Cyr"/>
      <b val="true"/>
      <sz val="9"/>
    </font>
    <font>
      <name val="Arial Cyr"/>
      <b val="true"/>
      <sz val="17"/>
    </font>
    <font>
      <name val="Arial Cyr"/>
      <sz val="8.5"/>
    </font>
    <font>
      <name val="Arial Cyr"/>
      <b val="true"/>
      <sz val="8.5"/>
    </font>
    <font>
      <name val="Arial Cyr"/>
      <b val="true"/>
      <i val="true"/>
      <sz val="12"/>
    </font>
    <font>
      <name val="Arial CYR"/>
      <b val="true"/>
      <sz val="12"/>
    </font>
    <font>
      <name val="Arial Cyr"/>
      <b val="true"/>
      <sz val="7"/>
    </font>
    <font>
      <name val="Arial Cyr"/>
      <b val="true"/>
      <sz val="6.5"/>
    </font>
    <font>
      <name val="Arial Cyr"/>
      <b val="true"/>
      <sz val="10"/>
    </font>
  </fonts>
  <fills count="5">
    <fill>
      <patternFill patternType="none"/>
    </fill>
    <fill>
      <patternFill patternType="gray125"/>
    </fill>
    <fill>
      <patternFill patternType="solid">
        <fgColor rgb="FFFF00" tint="0"/>
      </patternFill>
    </fill>
    <fill>
      <patternFill patternType="solid">
        <fgColor theme="0" tint="0"/>
      </patternFill>
    </fill>
    <fill>
      <patternFill patternType="solid">
        <fgColor rgb="FFFFFF" tint="0"/>
      </patternFill>
    </fill>
  </fills>
  <borders count="30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none"/>
      <right style="none"/>
      <top style="thin">
        <color rgb="000000" tint="0"/>
      </top>
      <bottom style="none"/>
    </border>
    <border>
      <top style="thin">
        <color rgb="000000" tint="0"/>
      </top>
      <bottom style="none"/>
    </border>
    <border>
      <right style="none"/>
      <top style="thin">
        <color rgb="000000" tint="0"/>
      </top>
      <bottom style="none"/>
    </border>
    <border>
      <left style="none"/>
      <right style="thin">
        <color rgb="000000" tint="0"/>
      </right>
      <top style="thin">
        <color rgb="000000" tint="0"/>
      </top>
      <bottom style="none"/>
    </border>
    <border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0000" tint="0"/>
      </left>
      <right style="none"/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</border>
    <border>
      <right style="thin">
        <color rgb="000000" tint="0"/>
      </right>
      <top style="thin">
        <color rgb="000000" tint="0"/>
      </top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</border>
    <border>
      <right style="thin">
        <color rgb="000000" tint="0"/>
      </right>
    </border>
    <border>
      <left style="thin">
        <color rgb="000000" tint="0"/>
      </left>
      <bottom style="thin">
        <color rgb="000000" tint="0"/>
      </bottom>
    </border>
    <border>
      <bottom style="thin">
        <color rgb="000000" tint="0"/>
      </bottom>
    </border>
    <border>
      <right style="thin">
        <color rgb="000000" tint="0"/>
      </right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181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center" vertical="center"/>
    </xf>
    <xf applyAlignment="true" applyFont="true" applyNumberFormat="true" borderId="0" fillId="0" fontId="2" numFmtId="1000" quotePrefix="false">
      <alignment horizontal="center" vertical="center"/>
    </xf>
    <xf applyAlignment="true" applyBorder="true" applyFont="true" applyNumberFormat="true" borderId="1" fillId="0" fontId="2" numFmtId="1000" quotePrefix="false">
      <alignment horizontal="center" vertical="center"/>
    </xf>
    <xf applyAlignment="true" applyBorder="true" applyFont="true" applyNumberFormat="true" borderId="2" fillId="0" fontId="3" numFmtId="1001" quotePrefix="false">
      <alignment horizontal="left" vertical="center" wrapText="true"/>
    </xf>
    <xf applyAlignment="true" applyBorder="true" applyFont="true" applyNumberFormat="true" borderId="3" fillId="0" fontId="3" numFmtId="1001" quotePrefix="false">
      <alignment horizontal="left" vertical="center" wrapText="true"/>
    </xf>
    <xf applyAlignment="true" applyBorder="true" applyFont="true" applyNumberFormat="true" borderId="4" fillId="0" fontId="3" numFmtId="1001" quotePrefix="false">
      <alignment horizontal="left" vertical="center" wrapText="true"/>
    </xf>
    <xf applyAlignment="true" applyBorder="true" applyFont="true" applyNumberFormat="true" borderId="2" fillId="0" fontId="4" numFmtId="1001" quotePrefix="false">
      <alignment horizontal="right" vertical="center" wrapText="true"/>
    </xf>
    <xf applyAlignment="true" applyBorder="true" applyFont="true" applyNumberFormat="true" borderId="2" fillId="0" fontId="2" numFmtId="1000" quotePrefix="false">
      <alignment horizontal="center" vertical="center"/>
    </xf>
    <xf applyAlignment="true" applyBorder="true" applyFont="true" applyNumberFormat="true" borderId="2" fillId="0" fontId="2" numFmtId="1000" quotePrefix="false">
      <alignment horizontal="left" vertical="center"/>
    </xf>
    <xf applyAlignment="true" applyBorder="true" applyFont="true" applyNumberFormat="true" borderId="5" fillId="0" fontId="3" numFmtId="1002" quotePrefix="false">
      <alignment wrapText="true"/>
    </xf>
    <xf applyAlignment="true" applyBorder="true" applyFont="true" applyNumberFormat="true" borderId="3" fillId="0" fontId="3" numFmtId="1002" quotePrefix="false">
      <alignment wrapText="true"/>
    </xf>
    <xf applyAlignment="true" applyBorder="true" applyFont="true" applyNumberFormat="true" borderId="6" fillId="0" fontId="3" numFmtId="1002" quotePrefix="false">
      <alignment wrapText="true"/>
    </xf>
    <xf applyAlignment="true" applyBorder="true" applyFont="true" applyNumberFormat="true" borderId="7" fillId="0" fontId="5" numFmtId="1000" quotePrefix="false">
      <alignment horizontal="left" vertical="center"/>
    </xf>
    <xf applyAlignment="true" applyFont="true" applyNumberFormat="true" borderId="0" fillId="0" fontId="3" numFmtId="1001" quotePrefix="false">
      <alignment horizontal="center" vertical="center" wrapText="true"/>
    </xf>
    <xf applyAlignment="true" applyFont="true" applyNumberFormat="true" borderId="0" fillId="0" fontId="4" numFmtId="1001" quotePrefix="false">
      <alignment horizontal="center" vertical="center" wrapText="true"/>
    </xf>
    <xf applyAlignment="true" applyFont="true" applyNumberFormat="true" borderId="0" fillId="0" fontId="5" numFmtId="1000" quotePrefix="false">
      <alignment horizontal="left" vertical="center"/>
    </xf>
    <xf applyAlignment="true" applyFont="true" applyNumberFormat="true" borderId="0" fillId="0" fontId="3" numFmtId="1002" quotePrefix="false">
      <alignment horizontal="right" wrapText="true"/>
    </xf>
    <xf applyAlignment="true" applyBorder="true" applyFont="true" applyNumberFormat="true" borderId="8" fillId="0" fontId="3" numFmtId="1002" quotePrefix="false">
      <alignment horizontal="left" vertical="top" wrapText="true"/>
    </xf>
    <xf applyAlignment="true" applyFont="true" applyNumberFormat="true" borderId="0" fillId="0" fontId="3" numFmtId="1002" quotePrefix="false">
      <alignment horizontal="left" vertical="top" wrapText="true"/>
    </xf>
    <xf applyAlignment="true" applyBorder="true" applyFont="true" applyNumberFormat="true" borderId="9" fillId="0" fontId="3" numFmtId="1002" quotePrefix="false">
      <alignment horizontal="left" vertical="top" wrapText="true"/>
    </xf>
    <xf applyAlignment="true" applyBorder="true" applyFont="true" applyNumberFormat="true" borderId="7" fillId="0" fontId="6" numFmtId="1000" quotePrefix="false">
      <alignment horizontal="left" vertical="center"/>
    </xf>
    <xf applyAlignment="true" applyFont="true" applyNumberFormat="true" borderId="0" fillId="0" fontId="7" numFmtId="1000" quotePrefix="false">
      <alignment horizontal="left" vertical="center"/>
    </xf>
    <xf applyAlignment="true" applyFont="true" applyNumberFormat="true" borderId="0" fillId="0" fontId="8" numFmtId="1000" quotePrefix="false">
      <alignment horizontal="left" vertical="center"/>
    </xf>
    <xf applyAlignment="true" applyFont="true" applyNumberFormat="true" borderId="0" fillId="0" fontId="3" numFmtId="1002" quotePrefix="false">
      <alignment horizontal="left" vertical="top" wrapText="true"/>
    </xf>
    <xf applyAlignment="true" applyBorder="true" applyFont="true" applyNumberFormat="true" borderId="7" fillId="0" fontId="9" numFmtId="1000" quotePrefix="false">
      <alignment horizontal="left" vertical="center"/>
    </xf>
    <xf applyAlignment="true" applyFont="true" applyNumberFormat="true" borderId="0" fillId="0" fontId="9" numFmtId="1000" quotePrefix="false">
      <alignment horizontal="left" vertical="center"/>
    </xf>
    <xf applyAlignment="true" applyFont="true" applyNumberFormat="true" borderId="0" fillId="0" fontId="10" numFmtId="1000" quotePrefix="false">
      <alignment horizontal="left" vertical="center"/>
    </xf>
    <xf applyAlignment="true" applyFont="true" applyNumberFormat="true" borderId="0" fillId="0" fontId="5" numFmtId="1002" quotePrefix="false">
      <alignment horizontal="left" wrapText="true"/>
    </xf>
    <xf applyAlignment="true" applyFont="true" applyNumberFormat="true" borderId="0" fillId="0" fontId="5" numFmtId="1002" quotePrefix="false">
      <alignment horizontal="center" vertical="center" wrapText="true"/>
    </xf>
    <xf applyAlignment="true" applyBorder="true" applyFont="true" applyNumberFormat="true" borderId="8" fillId="0" fontId="5" numFmtId="1002" quotePrefix="false">
      <alignment horizontal="center" vertical="center" wrapText="true"/>
    </xf>
    <xf applyAlignment="true" applyBorder="true" applyFont="true" applyNumberFormat="true" borderId="7" fillId="0" fontId="5" numFmtId="1000" quotePrefix="false">
      <alignment vertical="center"/>
    </xf>
    <xf applyAlignment="true" applyFont="true" applyNumberFormat="true" borderId="0" fillId="0" fontId="5" numFmtId="1000" quotePrefix="false">
      <alignment vertical="center"/>
    </xf>
    <xf applyAlignment="true" applyFont="true" applyNumberFormat="true" borderId="0" fillId="0" fontId="11" numFmtId="1000" quotePrefix="false">
      <alignment vertical="center"/>
    </xf>
    <xf applyAlignment="true" applyBorder="true" applyFont="true" applyNumberFormat="true" borderId="8" fillId="0" fontId="5" numFmtId="1000" quotePrefix="false">
      <alignment horizontal="left" vertical="center"/>
    </xf>
    <xf applyAlignment="true" applyFont="true" applyNumberFormat="true" borderId="0" fillId="0" fontId="5" numFmtId="1000" quotePrefix="false">
      <alignment horizontal="left" vertical="center"/>
    </xf>
    <xf applyAlignment="true" applyBorder="true" applyFont="true" applyNumberFormat="true" borderId="9" fillId="0" fontId="5" numFmtId="1000" quotePrefix="false">
      <alignment horizontal="left" vertical="center"/>
    </xf>
    <xf applyAlignment="true" applyBorder="true" applyFont="true" applyNumberFormat="true" borderId="7" fillId="0" fontId="2" numFmtId="1000" quotePrefix="false">
      <alignment horizontal="center" vertical="center"/>
    </xf>
    <xf applyAlignment="true" applyFont="true" applyNumberFormat="true" borderId="0" fillId="0" fontId="3" numFmtId="1000" quotePrefix="false">
      <alignment horizontal="left" vertical="center"/>
    </xf>
    <xf applyAlignment="true" applyFont="true" applyNumberFormat="true" borderId="0" fillId="0" fontId="12" numFmtId="1000" quotePrefix="false">
      <alignment horizontal="left" vertical="center"/>
    </xf>
    <xf applyAlignment="true" applyBorder="true" applyFont="true" applyNumberFormat="true" borderId="8" fillId="0" fontId="2" numFmtId="1000" quotePrefix="false">
      <alignment horizontal="right" vertical="center"/>
    </xf>
    <xf applyAlignment="true" applyFont="true" applyNumberFormat="true" borderId="0" fillId="0" fontId="2" numFmtId="1000" quotePrefix="false">
      <alignment horizontal="right" vertical="center"/>
    </xf>
    <xf applyAlignment="true" applyBorder="true" applyFont="true" applyNumberFormat="true" borderId="9" fillId="0" fontId="2" numFmtId="1000" quotePrefix="false">
      <alignment horizontal="right" vertical="center"/>
    </xf>
    <xf applyAlignment="true" applyFont="true" applyNumberFormat="true" borderId="0" fillId="0" fontId="13" numFmtId="1000" quotePrefix="false">
      <alignment horizontal="center" vertical="center"/>
    </xf>
    <xf applyAlignment="true" applyFont="true" applyNumberFormat="true" borderId="0" fillId="0" fontId="2" numFmtId="1000" quotePrefix="false">
      <alignment horizontal="left" vertical="center"/>
    </xf>
    <xf applyAlignment="true" applyFont="true" applyNumberFormat="true" borderId="0" fillId="0" fontId="14" numFmtId="1000" quotePrefix="false">
      <alignment horizontal="left" vertical="center"/>
    </xf>
    <xf applyAlignment="true" applyFont="true" applyNumberFormat="true" borderId="0" fillId="0" fontId="15" numFmtId="1000" quotePrefix="false">
      <alignment horizontal="left" vertical="center"/>
    </xf>
    <xf applyAlignment="true" applyFont="true" applyNumberFormat="true" borderId="0" fillId="0" fontId="16" numFmtId="1000" quotePrefix="false">
      <alignment horizontal="left" vertical="center"/>
    </xf>
    <xf applyAlignment="true" applyFont="true" applyNumberFormat="true" borderId="0" fillId="0" fontId="2" numFmtId="1000" quotePrefix="false">
      <alignment horizontal="center" vertical="center"/>
    </xf>
    <xf applyAlignment="true" applyBorder="true" applyFont="true" applyNumberFormat="true" borderId="8" fillId="0" fontId="2" numFmtId="1000" quotePrefix="false">
      <alignment horizontal="center" vertical="center"/>
    </xf>
    <xf applyAlignment="true" applyBorder="true" applyFont="true" applyNumberFormat="true" borderId="10" fillId="0" fontId="5" numFmtId="1000" quotePrefix="false">
      <alignment horizontal="left"/>
    </xf>
    <xf applyAlignment="true" applyBorder="true" applyFont="true" applyNumberFormat="true" borderId="11" fillId="0" fontId="5" numFmtId="1000" quotePrefix="false">
      <alignment horizontal="left"/>
    </xf>
    <xf applyAlignment="true" applyBorder="true" applyFont="true" applyNumberFormat="true" borderId="12" fillId="0" fontId="5" numFmtId="1000" quotePrefix="false">
      <alignment horizontal="left" vertical="center"/>
    </xf>
    <xf applyAlignment="true" applyBorder="true" applyFont="true" applyNumberFormat="true" borderId="12" fillId="0" fontId="17" numFmtId="1000" quotePrefix="false">
      <alignment horizontal="left" vertical="center"/>
    </xf>
    <xf applyAlignment="true" applyBorder="true" applyFont="true" applyNumberFormat="true" borderId="12" fillId="0" fontId="5" numFmtId="1000" quotePrefix="false">
      <alignment horizontal="center"/>
    </xf>
    <xf applyAlignment="true" applyBorder="true" applyFont="true" applyNumberFormat="true" borderId="12" fillId="0" fontId="2" numFmtId="1000" quotePrefix="false">
      <alignment horizontal="center"/>
    </xf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7" fillId="0" fontId="18" numFmtId="1000" quotePrefix="false">
      <alignment horizontal="left" vertical="top" wrapText="true"/>
    </xf>
    <xf applyAlignment="true" applyFont="true" applyNumberFormat="true" borderId="0" fillId="0" fontId="18" numFmtId="1000" quotePrefix="false">
      <alignment horizontal="left" vertical="top" wrapText="true"/>
    </xf>
    <xf applyAlignment="true" applyFont="true" applyNumberFormat="true" borderId="0" fillId="0" fontId="18" numFmtId="1000" quotePrefix="false">
      <alignment horizontal="left" vertical="top" wrapText="true"/>
    </xf>
    <xf applyAlignment="true" applyBorder="true" applyFont="true" applyNumberFormat="true" borderId="14" fillId="0" fontId="18" numFmtId="1000" quotePrefix="false">
      <alignment horizontal="left" vertical="top" wrapText="true"/>
    </xf>
    <xf applyAlignment="true" applyBorder="true" applyFont="true" applyNumberFormat="true" borderId="3" fillId="0" fontId="18" numFmtId="1000" quotePrefix="false">
      <alignment horizontal="left" vertical="top" wrapText="true"/>
    </xf>
    <xf applyAlignment="true" applyBorder="true" applyFont="true" applyNumberFormat="true" borderId="6" fillId="0" fontId="18" numFmtId="1000" quotePrefix="false">
      <alignment horizontal="left" vertical="top" wrapText="true"/>
    </xf>
    <xf applyAlignment="true" applyBorder="true" applyFont="true" applyNumberFormat="true" borderId="7" fillId="0" fontId="1" numFmtId="1000" quotePrefix="false">
      <alignment horizontal="center" vertical="center"/>
    </xf>
    <xf applyAlignment="true" applyFont="true" applyNumberFormat="true" borderId="0" fillId="0" fontId="19" numFmtId="1000" quotePrefix="false">
      <alignment horizontal="left" vertical="center"/>
    </xf>
    <xf applyAlignment="true" applyFont="true" applyNumberFormat="true" borderId="0" fillId="0" fontId="19" numFmtId="1000" quotePrefix="false">
      <alignment vertical="center"/>
    </xf>
    <xf applyAlignment="true" applyBorder="true" applyFont="true" applyNumberFormat="true" borderId="8" fillId="0" fontId="20" numFmtId="1000" quotePrefix="false">
      <alignment vertical="center"/>
    </xf>
    <xf applyAlignment="true" applyBorder="true" applyFont="true" applyNumberFormat="true" borderId="9" fillId="0" fontId="20" numFmtId="1000" quotePrefix="false">
      <alignment vertical="center"/>
    </xf>
    <xf applyAlignment="true" applyFont="true" applyNumberFormat="true" borderId="0" fillId="0" fontId="1" numFmtId="1000" quotePrefix="false">
      <alignment horizontal="center" vertical="center"/>
    </xf>
    <xf applyAlignment="true" applyBorder="true" applyFill="true" applyFont="true" applyNumberFormat="true" borderId="15" fillId="2" fontId="5" numFmtId="1000" quotePrefix="false">
      <alignment horizontal="center" vertical="center"/>
    </xf>
    <xf applyAlignment="true" applyBorder="true" applyFill="true" applyFont="true" applyNumberFormat="true" borderId="16" fillId="2" fontId="5" numFmtId="1000" quotePrefix="false">
      <alignment horizontal="center" vertical="center"/>
    </xf>
    <xf applyAlignment="true" applyBorder="true" applyFill="true" applyFont="true" applyNumberFormat="true" borderId="17" fillId="2" fontId="5" numFmtId="1000" quotePrefix="false">
      <alignment horizontal="center" vertical="center"/>
    </xf>
    <xf applyAlignment="true" applyFont="true" applyNumberFormat="true" borderId="0" fillId="0" fontId="21" numFmtId="1000" quotePrefix="false">
      <alignment horizontal="center" vertical="center"/>
    </xf>
    <xf applyAlignment="true" applyBorder="true" applyFont="true" applyNumberFormat="true" borderId="7" fillId="0" fontId="21" numFmtId="1000" quotePrefix="false">
      <alignment horizontal="center" vertical="center"/>
    </xf>
    <xf applyAlignment="true" applyFont="true" applyNumberFormat="true" borderId="0" fillId="0" fontId="22" numFmtId="1000" quotePrefix="false">
      <alignment horizontal="center" vertical="center"/>
    </xf>
    <xf applyAlignment="true" applyFont="true" applyNumberFormat="true" borderId="0" fillId="0" fontId="21" numFmtId="1000" quotePrefix="false">
      <alignment horizontal="center" vertical="center"/>
    </xf>
    <xf applyAlignment="true" applyBorder="true" applyFont="true" applyNumberFormat="true" borderId="8" fillId="0" fontId="22" numFmtId="1000" quotePrefix="false">
      <alignment horizontal="center" vertical="center"/>
    </xf>
    <xf applyAlignment="true" applyBorder="true" applyFont="true" applyNumberFormat="true" borderId="15" fillId="0" fontId="5" numFmtId="1000" quotePrefix="false">
      <alignment horizontal="center" vertical="center"/>
    </xf>
    <xf applyAlignment="true" applyBorder="true" applyFont="true" applyNumberFormat="true" borderId="16" fillId="0" fontId="5" numFmtId="1000" quotePrefix="false">
      <alignment horizontal="center" vertical="center"/>
    </xf>
    <xf applyAlignment="true" applyBorder="true" applyFont="true" applyNumberFormat="true" borderId="17" fillId="0" fontId="5" numFmtId="1000" quotePrefix="false">
      <alignment horizontal="center" vertical="center"/>
    </xf>
    <xf applyAlignment="true" applyBorder="true" applyFill="true" applyFont="true" applyNumberFormat="true" borderId="18" fillId="2" fontId="23" numFmtId="1000" quotePrefix="false">
      <alignment horizontal="center" vertical="center"/>
    </xf>
    <xf applyAlignment="true" applyBorder="true" applyFill="true" applyFont="true" applyNumberFormat="true" borderId="16" fillId="2" fontId="23" numFmtId="1000" quotePrefix="false">
      <alignment horizontal="center" vertical="center"/>
    </xf>
    <xf applyAlignment="true" applyBorder="true" applyFill="true" applyFont="true" applyNumberFormat="true" borderId="19" fillId="2" fontId="23" numFmtId="1000" quotePrefix="false">
      <alignment horizontal="center" vertical="center"/>
    </xf>
    <xf applyAlignment="true" applyBorder="true" applyFont="true" applyNumberFormat="true" borderId="14" fillId="0" fontId="5" numFmtId="1000" quotePrefix="false">
      <alignment horizontal="center" vertical="center"/>
    </xf>
    <xf applyAlignment="true" applyBorder="true" applyFill="true" applyFont="true" applyNumberFormat="true" borderId="15" fillId="2" fontId="23" numFmtId="1000" quotePrefix="false">
      <alignment horizontal="center" vertical="center"/>
    </xf>
    <xf applyAlignment="true" applyBorder="true" applyFill="true" applyFont="true" applyNumberFormat="true" borderId="17" fillId="2" fontId="23" numFmtId="1000" quotePrefix="false">
      <alignment horizontal="center" vertical="center"/>
    </xf>
    <xf applyAlignment="true" applyFont="true" applyNumberFormat="true" borderId="0" fillId="0" fontId="24" numFmtId="1000" quotePrefix="false">
      <alignment horizontal="center" vertical="center" wrapText="true"/>
    </xf>
    <xf applyAlignment="true" applyBorder="true" applyFont="true" applyNumberFormat="true" borderId="15" fillId="0" fontId="5" numFmtId="1000" quotePrefix="false">
      <alignment horizontal="center" vertical="center" wrapText="true"/>
    </xf>
    <xf applyAlignment="true" applyBorder="true" applyFont="true" applyNumberFormat="true" borderId="17" fillId="0" fontId="5" numFmtId="1000" quotePrefix="false">
      <alignment horizontal="center" vertical="center" wrapText="true"/>
    </xf>
    <xf applyAlignment="true" applyBorder="true" applyFont="true" applyNumberFormat="true" borderId="15" fillId="0" fontId="25" numFmtId="1000" quotePrefix="false">
      <alignment horizontal="center" vertical="center"/>
    </xf>
    <xf applyAlignment="true" applyBorder="true" applyFont="true" applyNumberFormat="true" borderId="18" fillId="0" fontId="5" numFmtId="1000" quotePrefix="false">
      <alignment horizontal="center" vertical="center" wrapText="true"/>
    </xf>
    <xf applyAlignment="true" applyBorder="true" applyFont="true" applyNumberFormat="true" borderId="20" fillId="0" fontId="5" numFmtId="1000" quotePrefix="false">
      <alignment horizontal="center" vertical="center"/>
    </xf>
    <xf applyAlignment="true" applyFont="true" applyNumberFormat="true" borderId="0" fillId="0" fontId="5" numFmtId="1000" quotePrefix="false">
      <alignment horizontal="center" vertical="center"/>
    </xf>
    <xf applyAlignment="true" applyFont="true" applyNumberFormat="true" borderId="0" fillId="0" fontId="5" numFmtId="1000" quotePrefix="false">
      <alignment horizontal="center" vertical="center"/>
    </xf>
    <xf applyAlignment="true" applyFont="true" applyNumberFormat="true" borderId="0" fillId="0" fontId="5" numFmtId="1003" quotePrefix="false">
      <alignment horizontal="center" vertical="center"/>
    </xf>
    <xf applyAlignment="true" applyBorder="true" applyFont="true" applyNumberFormat="true" borderId="15" fillId="0" fontId="5" numFmtId="1003" quotePrefix="false">
      <alignment horizontal="center" vertical="center" wrapText="true"/>
    </xf>
    <xf applyAlignment="true" applyBorder="true" applyFont="true" applyNumberFormat="true" borderId="17" fillId="0" fontId="5" numFmtId="1003" quotePrefix="false">
      <alignment horizontal="center" vertical="center" wrapText="true"/>
    </xf>
    <xf applyAlignment="true" applyBorder="true" applyFont="true" applyNumberFormat="true" borderId="15" fillId="0" fontId="5" numFmtId="1003" quotePrefix="false">
      <alignment horizontal="center" vertical="center"/>
    </xf>
    <xf applyAlignment="true" applyBorder="true" applyFont="true" applyNumberFormat="true" borderId="17" fillId="0" fontId="5" numFmtId="1003" quotePrefix="false">
      <alignment horizontal="center" vertical="center"/>
    </xf>
    <xf applyAlignment="true" applyBorder="true" applyFont="true" applyNumberFormat="true" borderId="21" fillId="0" fontId="11" numFmtId="1003" quotePrefix="false">
      <alignment horizontal="center" vertical="center"/>
    </xf>
    <xf applyAlignment="true" applyBorder="true" applyFont="true" applyNumberFormat="true" borderId="18" fillId="0" fontId="5" numFmtId="1003" quotePrefix="false">
      <alignment horizontal="center" vertical="center" wrapText="true"/>
    </xf>
    <xf applyAlignment="true" applyBorder="true" applyFill="true" applyFont="true" applyNumberFormat="true" borderId="15" fillId="3" fontId="5" numFmtId="1003" quotePrefix="false">
      <alignment horizontal="center" vertical="center"/>
    </xf>
    <xf applyAlignment="true" applyFont="true" applyNumberFormat="true" borderId="0" fillId="0" fontId="5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horizontal="center" vertical="center" wrapText="true"/>
    </xf>
    <xf applyAlignment="true" applyBorder="true" applyFont="true" applyNumberFormat="true" borderId="15" fillId="0" fontId="5" numFmtId="1003" quotePrefix="false">
      <alignment horizontal="left" vertical="center"/>
    </xf>
    <xf applyAlignment="true" applyBorder="true" applyFont="true" applyNumberFormat="true" borderId="17" fillId="0" fontId="5" numFmtId="1003" quotePrefix="false">
      <alignment horizontal="left" vertical="center"/>
    </xf>
    <xf applyAlignment="true" applyBorder="true" applyFont="true" applyNumberFormat="true" borderId="18" fillId="0" fontId="5" numFmtId="1003" quotePrefix="false">
      <alignment horizontal="center" vertical="center"/>
    </xf>
    <xf applyAlignment="true" applyBorder="true" applyFont="true" applyNumberFormat="true" borderId="15" fillId="0" fontId="24" numFmtId="1000" quotePrefix="false">
      <alignment horizontal="center" vertical="center"/>
    </xf>
    <xf applyAlignment="true" applyBorder="true" applyFont="true" applyNumberFormat="true" borderId="17" fillId="0" fontId="24" numFmtId="1000" quotePrefix="false">
      <alignment horizontal="center" vertical="center"/>
    </xf>
    <xf applyAlignment="true" applyFont="true" applyNumberFormat="true" borderId="0" fillId="0" fontId="24" numFmtId="1000" quotePrefix="false">
      <alignment horizontal="center" vertical="center"/>
    </xf>
    <xf applyAlignment="true" applyFont="true" applyNumberFormat="true" borderId="0" fillId="0" fontId="24" numFmtId="1000" quotePrefix="false">
      <alignment horizontal="center" vertical="center"/>
    </xf>
    <xf applyAlignment="true" applyBorder="true" applyFont="true" applyNumberFormat="true" borderId="18" fillId="0" fontId="24" numFmtId="1003" quotePrefix="false">
      <alignment horizontal="center" vertical="center"/>
    </xf>
    <xf applyAlignment="true" applyFill="true" applyFont="true" applyNumberFormat="true" borderId="0" fillId="3" fontId="23" numFmtId="1000" quotePrefix="false">
      <alignment vertical="center"/>
    </xf>
    <xf applyAlignment="true" applyBorder="true" applyFont="true" applyNumberFormat="true" borderId="15" fillId="0" fontId="11" numFmtId="1000" quotePrefix="false">
      <alignment horizontal="left" vertical="center"/>
    </xf>
    <xf applyAlignment="true" applyBorder="true" applyFont="true" applyNumberFormat="true" borderId="17" fillId="0" fontId="11" numFmtId="1000" quotePrefix="false">
      <alignment horizontal="left" vertical="center"/>
    </xf>
    <xf applyAlignment="true" applyBorder="true" applyFill="true" applyFont="true" applyNumberFormat="true" borderId="18" fillId="3" fontId="5" numFmtId="1003" quotePrefix="false">
      <alignment horizontal="center" vertical="center"/>
    </xf>
    <xf applyAlignment="true" applyBorder="true" applyFill="true" applyFont="true" applyNumberFormat="true" borderId="21" fillId="3" fontId="5" numFmtId="1003" quotePrefix="false">
      <alignment horizontal="center" vertical="center"/>
    </xf>
    <xf applyAlignment="true" applyFont="true" applyNumberFormat="true" borderId="0" fillId="0" fontId="2" numFmtId="1000" quotePrefix="false">
      <alignment horizontal="center" vertical="center" wrapText="true"/>
    </xf>
    <xf applyAlignment="true" applyBorder="true" applyFont="true" applyNumberFormat="true" borderId="15" fillId="0" fontId="5" numFmtId="16" quotePrefix="false">
      <alignment horizontal="center" vertical="center"/>
    </xf>
    <xf applyAlignment="true" applyBorder="true" applyFont="true" applyNumberFormat="true" borderId="17" fillId="0" fontId="5" numFmtId="16" quotePrefix="false">
      <alignment horizontal="center" vertical="center"/>
    </xf>
    <xf applyAlignment="true" applyBorder="true" applyFont="true" applyNumberFormat="true" borderId="15" fillId="0" fontId="5" numFmtId="1003" quotePrefix="false">
      <alignment horizontal="center" vertical="center"/>
    </xf>
    <xf applyAlignment="true" applyFill="true" applyFont="true" applyNumberFormat="true" borderId="0" fillId="3" fontId="2" numFmtId="1000" quotePrefix="false">
      <alignment horizontal="center" vertical="center" wrapText="true"/>
    </xf>
    <xf applyAlignment="true" applyFill="true" applyFont="true" applyNumberFormat="true" borderId="0" fillId="3" fontId="23" numFmtId="1000" quotePrefix="false">
      <alignment horizontal="center" vertical="center"/>
    </xf>
    <xf applyAlignment="true" applyBorder="true" applyFont="true" applyNumberFormat="true" borderId="21" fillId="0" fontId="26" numFmtId="1000" quotePrefix="false">
      <alignment horizontal="center" vertical="center"/>
    </xf>
    <xf applyAlignment="true" applyFill="true" applyFont="true" applyNumberFormat="true" borderId="0" fillId="3" fontId="2" numFmtId="1000" quotePrefix="false">
      <alignment horizontal="center" vertical="center" wrapText="true"/>
    </xf>
    <xf applyAlignment="true" applyBorder="true" applyFont="true" applyNumberFormat="true" borderId="15" fillId="0" fontId="18" numFmtId="1000" quotePrefix="false">
      <alignment horizontal="center" vertical="center"/>
    </xf>
    <xf applyAlignment="true" applyBorder="true" applyFont="true" applyNumberFormat="true" borderId="17" fillId="0" fontId="18" numFmtId="1000" quotePrefix="false">
      <alignment horizontal="center" vertical="center"/>
    </xf>
    <xf applyAlignment="true" applyBorder="true" applyFont="true" applyNumberFormat="true" borderId="21" fillId="0" fontId="18" numFmtId="1000" quotePrefix="false">
      <alignment horizontal="center" vertical="center"/>
    </xf>
    <xf applyAlignment="true" applyFill="true" applyFont="true" applyNumberFormat="true" borderId="0" fillId="3" fontId="2" numFmtId="1000" quotePrefix="false">
      <alignment horizontal="center" vertical="center" wrapText="true"/>
    </xf>
    <xf applyAlignment="true" applyBorder="true" applyFont="true" applyNumberFormat="true" borderId="15" fillId="0" fontId="25" numFmtId="1000" quotePrefix="false">
      <alignment horizontal="center" vertical="center" wrapText="true"/>
    </xf>
    <xf applyAlignment="true" applyBorder="true" applyFill="true" applyFont="true" applyNumberFormat="true" borderId="15" fillId="3" fontId="23" numFmtId="1000" quotePrefix="false">
      <alignment horizontal="center" vertical="center"/>
    </xf>
    <xf applyAlignment="true" applyBorder="true" applyFont="true" applyNumberFormat="true" borderId="14" fillId="0" fontId="5" numFmtId="1003" quotePrefix="false">
      <alignment horizontal="center" vertical="center"/>
    </xf>
    <xf applyAlignment="true" applyFont="true" applyNumberFormat="true" borderId="0" fillId="0" fontId="5" numFmtId="1003" quotePrefix="false">
      <alignment horizontal="center" vertical="center"/>
    </xf>
    <xf applyAlignment="true" applyBorder="true" applyFont="true" applyNumberFormat="true" borderId="15" fillId="0" fontId="27" numFmtId="1003" quotePrefix="false">
      <alignment horizontal="center" vertical="center"/>
    </xf>
    <xf applyAlignment="true" applyBorder="true" applyFont="true" applyNumberFormat="true" borderId="16" fillId="0" fontId="5" numFmtId="1000" quotePrefix="false">
      <alignment horizontal="center" vertical="center" wrapText="true"/>
    </xf>
    <xf applyAlignment="true" applyFont="true" applyNumberFormat="true" borderId="0" fillId="0" fontId="23" numFmtId="1000" quotePrefix="false">
      <alignment horizontal="center" vertical="center"/>
    </xf>
    <xf applyAlignment="true" applyFill="true" applyFont="true" applyNumberFormat="true" borderId="0" fillId="4" fontId="2" numFmtId="1000" quotePrefix="false">
      <alignment horizontal="center" vertical="center"/>
    </xf>
    <xf applyAlignment="true" applyBorder="true" applyFont="true" applyNumberFormat="true" borderId="15" fillId="0" fontId="27" numFmtId="1000" quotePrefix="false">
      <alignment horizontal="center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17" fillId="0" fontId="2" numFmtId="1000" quotePrefix="false">
      <alignment horizontal="center" vertical="center" wrapText="true"/>
    </xf>
    <xf applyAlignment="true" applyBorder="true" applyFont="true" applyNumberFormat="true" borderId="7" fillId="0" fontId="5" numFmtId="1000" quotePrefix="false">
      <alignment horizontal="center" vertical="center"/>
    </xf>
    <xf applyAlignment="true" applyBorder="true" applyFont="true" applyNumberFormat="true" borderId="15" fillId="0" fontId="24" numFmtId="1003" quotePrefix="false">
      <alignment horizontal="center" vertical="center"/>
    </xf>
    <xf applyAlignment="true" applyBorder="true" applyFont="true" applyNumberFormat="true" borderId="17" fillId="0" fontId="24" numFmtId="1003" quotePrefix="false">
      <alignment horizontal="center" vertical="center"/>
    </xf>
    <xf applyAlignment="true" applyBorder="true" applyFont="true" applyNumberFormat="true" borderId="18" fillId="0" fontId="2" numFmtId="1000" quotePrefix="false">
      <alignment horizontal="center" vertical="center"/>
    </xf>
    <xf applyAlignment="true" applyBorder="true" applyFont="true" applyNumberFormat="true" borderId="21" fillId="0" fontId="2" numFmtId="1000" quotePrefix="false">
      <alignment horizontal="center" vertical="center"/>
    </xf>
    <xf applyAlignment="true" applyBorder="true" applyFont="true" applyNumberFormat="true" borderId="15" fillId="0" fontId="24" numFmtId="1000" quotePrefix="false">
      <alignment horizontal="center" vertical="center" wrapText="true"/>
    </xf>
    <xf applyAlignment="true" applyBorder="true" applyFont="true" applyNumberFormat="true" borderId="22" fillId="0" fontId="24" numFmtId="1000" quotePrefix="false">
      <alignment horizontal="center" vertical="center" wrapText="true"/>
    </xf>
    <xf applyAlignment="true" applyBorder="true" applyFont="true" applyNumberFormat="true" borderId="23" fillId="0" fontId="24" numFmtId="1000" quotePrefix="false">
      <alignment horizontal="center" vertical="center" wrapText="true"/>
    </xf>
    <xf applyAlignment="true" applyBorder="true" applyFont="true" applyNumberFormat="true" borderId="18" fillId="0" fontId="6" numFmtId="1000" quotePrefix="false">
      <alignment horizontal="left" vertical="center"/>
    </xf>
    <xf applyAlignment="true" applyBorder="true" applyFont="true" applyNumberFormat="true" borderId="24" fillId="0" fontId="2" numFmtId="1000" quotePrefix="false">
      <alignment horizontal="center" vertical="center"/>
    </xf>
    <xf applyAlignment="true" applyFill="true" applyFont="true" applyNumberFormat="true" borderId="0" fillId="4" fontId="23" numFmtId="1000" quotePrefix="false">
      <alignment horizontal="center" vertical="center"/>
    </xf>
    <xf applyAlignment="true" applyFill="true" applyFont="true" applyNumberFormat="true" borderId="0" fillId="4" fontId="23" numFmtId="1000" quotePrefix="false">
      <alignment horizontal="center" vertical="center"/>
    </xf>
    <xf applyAlignment="true" applyFill="true" applyFont="true" applyNumberFormat="true" borderId="0" fillId="4" fontId="23" numFmtId="1000" quotePrefix="false">
      <alignment horizontal="center" vertical="center"/>
    </xf>
    <xf applyAlignment="true" applyBorder="true" applyFont="true" applyNumberFormat="true" borderId="25" fillId="0" fontId="24" numFmtId="1000" quotePrefix="false">
      <alignment horizontal="center" vertical="center" wrapText="true"/>
    </xf>
    <xf applyAlignment="true" applyFont="true" applyNumberFormat="true" borderId="0" fillId="0" fontId="24" numFmtId="1000" quotePrefix="false">
      <alignment horizontal="center" vertical="center" wrapText="true"/>
    </xf>
    <xf applyAlignment="true" applyBorder="true" applyFont="true" applyNumberFormat="true" borderId="26" fillId="0" fontId="24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left" vertical="center"/>
    </xf>
    <xf applyAlignment="true" applyBorder="true" applyFont="true" applyNumberFormat="true" borderId="5" fillId="0" fontId="2" numFmtId="1000" quotePrefix="false">
      <alignment horizontal="center" vertical="center"/>
    </xf>
    <xf applyAlignment="true" applyBorder="true" applyFont="true" applyNumberFormat="true" borderId="27" fillId="0" fontId="24" numFmtId="1000" quotePrefix="false">
      <alignment horizontal="center" vertical="center" wrapText="true"/>
    </xf>
    <xf applyAlignment="true" applyBorder="true" applyFont="true" applyNumberFormat="true" borderId="28" fillId="0" fontId="24" numFmtId="1000" quotePrefix="false">
      <alignment horizontal="center" vertical="center" wrapText="true"/>
    </xf>
    <xf applyAlignment="true" applyBorder="true" applyFont="true" applyNumberFormat="true" borderId="29" fillId="0" fontId="24" numFmtId="1000" quotePrefix="false">
      <alignment horizontal="center" vertical="center" wrapText="true"/>
    </xf>
    <xf applyAlignment="true" applyBorder="true" applyFill="true" applyFont="true" applyNumberFormat="true" borderId="1" fillId="2" fontId="2" numFmtId="1000" quotePrefix="false">
      <alignment horizontal="center" vertical="center"/>
    </xf>
    <xf applyAlignment="true" applyBorder="true" applyFill="true" applyFont="true" applyNumberFormat="true" borderId="2" fillId="2" fontId="2" numFmtId="1000" quotePrefix="false">
      <alignment horizontal="center" vertical="center"/>
    </xf>
    <xf applyAlignment="true" applyBorder="true" applyFill="true" applyFont="true" applyNumberFormat="true" borderId="2" fillId="2" fontId="21" numFmtId="1000" quotePrefix="false">
      <alignment horizontal="center" vertical="center"/>
    </xf>
    <xf applyAlignment="true" applyBorder="true" applyFill="true" applyFont="true" applyNumberFormat="true" borderId="5" fillId="2" fontId="2" numFmtId="1000" quotePrefix="false">
      <alignment horizontal="center" vertical="center"/>
    </xf>
    <xf applyAlignment="true" applyBorder="true" applyFill="true" applyFont="true" applyNumberFormat="true" borderId="14" fillId="2" fontId="23" numFmtId="1000" quotePrefix="false">
      <alignment horizontal="center" vertical="center"/>
    </xf>
    <xf applyAlignment="true" applyBorder="true" applyFill="true" applyFont="true" applyNumberFormat="true" borderId="3" fillId="2" fontId="23" numFmtId="1000" quotePrefix="false">
      <alignment horizontal="center" vertical="center"/>
    </xf>
    <xf applyAlignment="true" applyBorder="true" applyFill="true" applyFont="true" applyNumberFormat="true" borderId="6" fillId="2" fontId="23" numFmtId="1000" quotePrefix="false">
      <alignment horizontal="center" vertical="center"/>
    </xf>
    <xf applyAlignment="true" applyBorder="true" applyFont="true" applyNumberFormat="true" borderId="14" fillId="0" fontId="5" numFmtId="1000" quotePrefix="false">
      <alignment horizontal="center" vertical="center" wrapText="true"/>
    </xf>
    <xf applyAlignment="true" applyBorder="true" applyFont="true" applyNumberFormat="true" borderId="3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ill="true" applyFont="true" applyNumberFormat="true" borderId="10" fillId="4" fontId="5" numFmtId="1000" quotePrefix="false">
      <alignment vertical="center"/>
    </xf>
    <xf applyAlignment="true" applyBorder="true" applyFill="true" applyFont="true" applyNumberFormat="true" borderId="12" fillId="4" fontId="5" numFmtId="1000" quotePrefix="false">
      <alignment vertical="center"/>
    </xf>
    <xf applyAlignment="true" applyBorder="true" applyFont="true" applyNumberFormat="true" borderId="12" fillId="0" fontId="5" numFmtId="1000" quotePrefix="false">
      <alignment horizontal="center" vertical="center" wrapText="true"/>
    </xf>
    <xf applyAlignment="true" applyBorder="true" applyFont="true" applyNumberFormat="true" borderId="12" fillId="0" fontId="6" numFmtId="1000" quotePrefix="false">
      <alignment horizontal="center" vertical="center"/>
    </xf>
    <xf applyAlignment="true" applyBorder="true" applyFont="true" applyNumberFormat="true" borderId="13" fillId="0" fontId="6" numFmtId="1000" quotePrefix="false">
      <alignment horizontal="center" vertical="center"/>
    </xf>
    <xf applyAlignment="true" applyFill="true" applyFont="true" applyNumberFormat="true" borderId="0" fillId="4" fontId="5" numFmtId="1000" quotePrefix="false">
      <alignment vertical="center"/>
    </xf>
    <xf applyAlignment="true" applyFont="true" applyNumberFormat="true" borderId="0" fillId="0" fontId="6" numFmtId="1000" quotePrefix="false">
      <alignment horizontal="center" vertical="center"/>
    </xf>
    <xf applyAlignment="true" applyFont="true" applyNumberFormat="true" borderId="0" fillId="0" fontId="6" numFmtId="1000" quotePrefix="false">
      <alignment horizontal="center" vertical="center"/>
    </xf>
    <xf applyAlignment="true" applyFont="true" applyNumberFormat="true" borderId="0" fillId="0" fontId="6" numFmtId="1000" quotePrefix="false">
      <alignment horizontal="center" vertical="center"/>
    </xf>
    <xf applyAlignment="true" applyFont="true" applyNumberFormat="true" borderId="0" fillId="0" fontId="6" numFmtId="1003" quotePrefix="false">
      <alignment horizontal="center"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" Target="worksheets/sheet1.xml" Type="http://schemas.openxmlformats.org/officeDocument/2006/relationships/worksheet"/>
  <Relationship Id="rId2" Target="worksheets/sheet2.xml" Type="http://schemas.openxmlformats.org/officeDocument/2006/relationships/worksheet"/>
  <Relationship Id="rId3" Target="sharedStrings.xml" Type="http://schemas.openxmlformats.org/officeDocument/2006/relationships/sharedStrings"/>
  <Relationship Id="rId4" Target="styles.xml" Type="http://schemas.openxmlformats.org/officeDocument/2006/relationships/styles"/>
  <Relationship Id="rId5" Target="theme/theme1.xml" Type="http://schemas.openxmlformats.org/officeDocument/2006/relationships/theme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  <Relationship Id="rId2" Target="../media/image2.png" Type="http://schemas.openxmlformats.org/officeDocument/2006/relationships/image"/>
</Relationships>

</file>

<file path=xl/drawings/drawing1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522311" y="14058900"/>
    <xdr:ext cx="85725" cy="0"/>
    <xdr:sp>
      <xdr:nvSpPr>
        <xdr:cNvPr hidden="false" id="1" name="Shape 1"/>
        <xdr:cNvSpPr txBox="false"/>
      </xdr:nvSpPr>
      <xdr:spPr>
        <a:xfrm flipH="false" flipV="false" rot="0">
          <a:off x="0" y="0"/>
          <a:ext cx="85725" cy="0"/>
        </a:xfrm>
        <a:custGeom>
          <a:avLst/>
          <a:gdLst>
            <a:gd fmla="*/ 2147483647 w 16384" name="T0"/>
            <a:gd fmla="*/ 0 h 16384" name="T1"/>
            <a:gd fmla="*/ 2147483647 w 16384" name="T2"/>
            <a:gd fmla="*/ 0 h 16384" name="T3"/>
            <a:gd fmla="*/ 2147483647 w 16384" name="T4"/>
            <a:gd fmla="*/ 0 h 16384" name="T5"/>
            <a:gd fmla="*/ 2147483647 w 16384" name="T6"/>
            <a:gd fmla="*/ 0 h 16384" name="T7"/>
            <a:gd fmla="*/ 0 w 16384" name="T8"/>
            <a:gd fmla="*/ 0 h 16384" name="T9"/>
            <a:gd fmla="*/ 2147483647 w 16384" name="T10"/>
            <a:gd fmla="*/ 0 h 16384" name="T11"/>
            <a:gd fmla="*/ 2147483647 w 16384" name="T12"/>
            <a:gd fmla="*/ 0 h 16384" name="T13"/>
            <a:gd fmla="*/ 2147483647 w 16384" name="T14"/>
            <a:gd fmla="*/ 0 h 16384" name="T15"/>
            <a:gd fmla="*/ 2147483647 w 16384" name="T16"/>
            <a:gd fmla="*/ 0 h 16384" name="T17"/>
            <a:gd fmla="*/ 0 60000 65536" name="T18"/>
            <a:gd fmla="*/ 0 60000 65536" name="T19"/>
            <a:gd fmla="*/ 0 60000 65536" name="T20"/>
            <a:gd fmla="*/ 0 60000 65536" name="T21"/>
            <a:gd fmla="*/ 0 60000 65536" name="T22"/>
            <a:gd fmla="*/ 0 60000 65536" name="T23"/>
            <a:gd fmla="*/ 0 60000 65536" name="T24"/>
            <a:gd fmla="*/ 0 60000 65536" name="T25"/>
            <a:gd fmla="*/ 0 60000 65536" name="T26"/>
            <a:gd fmla="*/ 0 w 16384" name="T27"/>
            <a:gd fmla="*/ 0 h 16384" name="T28"/>
            <a:gd fmla="*/ 16384 w 16384" name="T29"/>
            <a:gd fmla="*/ 0 h 16384" name="T30"/>
            <a:gd fmla="val T27" name="OXMLTextRectL"/>
            <a:gd fmla="val T28" name="OXMLTextRectT"/>
            <a:gd fmla="val T29" name="OXMLTextRectR"/>
            <a:gd fmla="val T30" name="OXMLTextRectB"/>
            <a:gd fmla="*/ OXMLTextRectL 1 w" name="COTextRectL"/>
            <a:gd fmla="*/ OXMLTextRectT 1 h" name="COTextRectT"/>
            <a:gd fmla="*/ OXMLTextRectR 1 w" name="COTextRectR"/>
            <a:gd fmla="*/ OXMLTextRectB 1 h" name="COTextRectB"/>
            <a:gd fmla="val 0" name="ODFLeft"/>
            <a:gd fmla="val 0" name="ODFTop"/>
            <a:gd fmla="val 16384" name="ODFRight"/>
            <a:gd fmla="val 16384" name="ODFBottom"/>
            <a:gd fmla="val 16384" name="ODFWidth"/>
            <a:gd fmla="val 16384" name="ODFHeight"/>
          </a:gdLst>
          <a:rect b="OXMLTextRectB" l="OXMLTextRectL" r="OXMLTextRectR" t="OXMLTextRectT"/>
          <a:pathLst>
            <a:path fill="norm" h="16384" stroke="true" w="16384">
              <a:moveTo>
                <a:pt x="16384" y="8192"/>
              </a:moveTo>
              <a:lnTo>
                <a:pt x="9640" y="6744"/>
              </a:lnTo>
              <a:lnTo>
                <a:pt x="8192" y="0"/>
              </a:lnTo>
              <a:lnTo>
                <a:pt x="6744" y="6744"/>
              </a:lnTo>
              <a:lnTo>
                <a:pt x="0" y="8192"/>
              </a:lnTo>
              <a:lnTo>
                <a:pt x="6744" y="9640"/>
              </a:lnTo>
              <a:lnTo>
                <a:pt x="8192" y="16384"/>
              </a:lnTo>
              <a:lnTo>
                <a:pt x="9640" y="9640"/>
              </a:lnTo>
              <a:lnTo>
                <a:pt x="16384" y="8192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headEnd len="med" type="none" w="med"/>
          <a:tailEnd len="med" type="none" w="med"/>
        </a:ln>
      </xdr:spPr>
    </xdr:sp>
    <xdr:clientData fLocksWithSheet="true"/>
  </xdr:absoluteAnchor>
  <xdr:absoluteAnchor>
    <xdr:pos x="4427439" y="13896975"/>
    <xdr:ext cx="57150" cy="0"/>
    <xdr:sp>
      <xdr:nvSpPr>
        <xdr:cNvPr hidden="false" id="2" name="Shape 2"/>
        <xdr:cNvSpPr txBox="false"/>
      </xdr:nvSpPr>
      <xdr:spPr>
        <a:xfrm flipH="false" flipV="true" rot="0">
          <a:off x="0" y="0"/>
          <a:ext cx="57150" cy="0"/>
        </a:xfrm>
        <a:custGeom>
          <a:avLst/>
          <a:gdLst>
            <a:gd fmla="*/ 2147483647 w 16384" name="T0"/>
            <a:gd fmla="*/ 0 h 16384" name="T1"/>
            <a:gd fmla="*/ 2147483647 w 16384" name="T2"/>
            <a:gd fmla="*/ 0 h 16384" name="T3"/>
            <a:gd fmla="*/ 2147483647 w 16384" name="T4"/>
            <a:gd fmla="*/ 0 h 16384" name="T5"/>
            <a:gd fmla="*/ 2147483647 w 16384" name="T6"/>
            <a:gd fmla="*/ 0 h 16384" name="T7"/>
            <a:gd fmla="*/ 0 w 16384" name="T8"/>
            <a:gd fmla="*/ 0 h 16384" name="T9"/>
            <a:gd fmla="*/ 2147483647 w 16384" name="T10"/>
            <a:gd fmla="*/ 0 h 16384" name="T11"/>
            <a:gd fmla="*/ 2147483647 w 16384" name="T12"/>
            <a:gd fmla="*/ 0 h 16384" name="T13"/>
            <a:gd fmla="*/ 2147483647 w 16384" name="T14"/>
            <a:gd fmla="*/ 0 h 16384" name="T15"/>
            <a:gd fmla="*/ 2147483647 w 16384" name="T16"/>
            <a:gd fmla="*/ 0 h 16384" name="T17"/>
            <a:gd fmla="*/ 0 60000 65536" name="T18"/>
            <a:gd fmla="*/ 0 60000 65536" name="T19"/>
            <a:gd fmla="*/ 0 60000 65536" name="T20"/>
            <a:gd fmla="*/ 0 60000 65536" name="T21"/>
            <a:gd fmla="*/ 0 60000 65536" name="T22"/>
            <a:gd fmla="*/ 0 60000 65536" name="T23"/>
            <a:gd fmla="*/ 0 60000 65536" name="T24"/>
            <a:gd fmla="*/ 0 60000 65536" name="T25"/>
            <a:gd fmla="*/ 0 60000 65536" name="T26"/>
            <a:gd fmla="*/ 0 w 16384" name="T27"/>
            <a:gd fmla="*/ 0 h 16384" name="T28"/>
            <a:gd fmla="*/ 16384 w 16384" name="T29"/>
            <a:gd fmla="*/ 0 h 16384" name="T30"/>
            <a:gd fmla="val T27" name="OXMLTextRectL"/>
            <a:gd fmla="val T28" name="OXMLTextRectT"/>
            <a:gd fmla="val T29" name="OXMLTextRectR"/>
            <a:gd fmla="val T30" name="OXMLTextRectB"/>
            <a:gd fmla="*/ OXMLTextRectL 1 w" name="COTextRectL"/>
            <a:gd fmla="*/ OXMLTextRectT 1 h" name="COTextRectT"/>
            <a:gd fmla="*/ OXMLTextRectR 1 w" name="COTextRectR"/>
            <a:gd fmla="*/ OXMLTextRectB 1 h" name="COTextRectB"/>
            <a:gd fmla="val 0" name="ODFLeft"/>
            <a:gd fmla="val 0" name="ODFTop"/>
            <a:gd fmla="val 16384" name="ODFRight"/>
            <a:gd fmla="val 16384" name="ODFBottom"/>
            <a:gd fmla="val 16384" name="ODFWidth"/>
            <a:gd fmla="val 16384" name="ODFHeight"/>
          </a:gdLst>
          <a:rect b="OXMLTextRectB" l="OXMLTextRectL" r="OXMLTextRectR" t="OXMLTextRectT"/>
          <a:pathLst>
            <a:path fill="norm" h="16384" stroke="true" w="16384">
              <a:moveTo>
                <a:pt x="16384" y="8192"/>
              </a:moveTo>
              <a:lnTo>
                <a:pt x="9640" y="6744"/>
              </a:lnTo>
              <a:lnTo>
                <a:pt x="8192" y="0"/>
              </a:lnTo>
              <a:lnTo>
                <a:pt x="6744" y="6744"/>
              </a:lnTo>
              <a:lnTo>
                <a:pt x="0" y="8192"/>
              </a:lnTo>
              <a:lnTo>
                <a:pt x="6744" y="9640"/>
              </a:lnTo>
              <a:lnTo>
                <a:pt x="8192" y="16384"/>
              </a:lnTo>
              <a:lnTo>
                <a:pt x="9640" y="9640"/>
              </a:lnTo>
              <a:lnTo>
                <a:pt x="16384" y="8192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headEnd len="med" type="none" w="med"/>
          <a:tailEnd len="med" type="none" w="med"/>
        </a:ln>
      </xdr:spPr>
    </xdr:sp>
    <xdr:clientData fLocksWithSheet="true"/>
  </xdr:absoluteAnchor>
  <xdr:absoluteAnchor>
    <xdr:pos x="569936" y="14058900"/>
    <xdr:ext cx="38100" cy="0"/>
    <xdr:sp>
      <xdr:nvSpPr>
        <xdr:cNvPr hidden="false" id="3" name="Shape 3"/>
        <xdr:cNvSpPr txBox="false"/>
      </xdr:nvSpPr>
      <xdr:spPr>
        <a:xfrm flipH="false" flipV="true" rot="0">
          <a:off x="0" y="0"/>
          <a:ext cx="38100" cy="0"/>
        </a:xfrm>
        <a:custGeom>
          <a:avLst/>
          <a:gdLst>
            <a:gd fmla="*/ 2147483647 w 16384" name="T0"/>
            <a:gd fmla="*/ 0 h 16384" name="T1"/>
            <a:gd fmla="*/ 2147483647 w 16384" name="T2"/>
            <a:gd fmla="*/ 0 h 16384" name="T3"/>
            <a:gd fmla="*/ 2147483647 w 16384" name="T4"/>
            <a:gd fmla="*/ 0 h 16384" name="T5"/>
            <a:gd fmla="*/ 2147483647 w 16384" name="T6"/>
            <a:gd fmla="*/ 0 h 16384" name="T7"/>
            <a:gd fmla="*/ 0 w 16384" name="T8"/>
            <a:gd fmla="*/ 0 h 16384" name="T9"/>
            <a:gd fmla="*/ 2147483647 w 16384" name="T10"/>
            <a:gd fmla="*/ 0 h 16384" name="T11"/>
            <a:gd fmla="*/ 2147483647 w 16384" name="T12"/>
            <a:gd fmla="*/ 0 h 16384" name="T13"/>
            <a:gd fmla="*/ 2147483647 w 16384" name="T14"/>
            <a:gd fmla="*/ 0 h 16384" name="T15"/>
            <a:gd fmla="*/ 2147483647 w 16384" name="T16"/>
            <a:gd fmla="*/ 0 h 16384" name="T17"/>
            <a:gd fmla="*/ 0 60000 65536" name="T18"/>
            <a:gd fmla="*/ 0 60000 65536" name="T19"/>
            <a:gd fmla="*/ 0 60000 65536" name="T20"/>
            <a:gd fmla="*/ 0 60000 65536" name="T21"/>
            <a:gd fmla="*/ 0 60000 65536" name="T22"/>
            <a:gd fmla="*/ 0 60000 65536" name="T23"/>
            <a:gd fmla="*/ 0 60000 65536" name="T24"/>
            <a:gd fmla="*/ 0 60000 65536" name="T25"/>
            <a:gd fmla="*/ 0 60000 65536" name="T26"/>
            <a:gd fmla="*/ 0 w 16384" name="T27"/>
            <a:gd fmla="*/ 0 h 16384" name="T28"/>
            <a:gd fmla="*/ 16384 w 16384" name="T29"/>
            <a:gd fmla="*/ 0 h 16384" name="T30"/>
            <a:gd fmla="val T27" name="OXMLTextRectL"/>
            <a:gd fmla="val T28" name="OXMLTextRectT"/>
            <a:gd fmla="val T29" name="OXMLTextRectR"/>
            <a:gd fmla="val T30" name="OXMLTextRectB"/>
            <a:gd fmla="*/ OXMLTextRectL 1 w" name="COTextRectL"/>
            <a:gd fmla="*/ OXMLTextRectT 1 h" name="COTextRectT"/>
            <a:gd fmla="*/ OXMLTextRectR 1 w" name="COTextRectR"/>
            <a:gd fmla="*/ OXMLTextRectB 1 h" name="COTextRectB"/>
            <a:gd fmla="val 0" name="ODFLeft"/>
            <a:gd fmla="val 0" name="ODFTop"/>
            <a:gd fmla="val 16384" name="ODFRight"/>
            <a:gd fmla="val 16384" name="ODFBottom"/>
            <a:gd fmla="val 16384" name="ODFWidth"/>
            <a:gd fmla="val 16384" name="ODFHeight"/>
          </a:gdLst>
          <a:rect b="OXMLTextRectB" l="OXMLTextRectL" r="OXMLTextRectR" t="OXMLTextRectT"/>
          <a:pathLst>
            <a:path fill="norm" h="16384" stroke="true" w="16384">
              <a:moveTo>
                <a:pt x="16384" y="8192"/>
              </a:moveTo>
              <a:lnTo>
                <a:pt x="9640" y="6744"/>
              </a:lnTo>
              <a:lnTo>
                <a:pt x="8192" y="0"/>
              </a:lnTo>
              <a:lnTo>
                <a:pt x="6744" y="6744"/>
              </a:lnTo>
              <a:lnTo>
                <a:pt x="0" y="8192"/>
              </a:lnTo>
              <a:lnTo>
                <a:pt x="6744" y="9640"/>
              </a:lnTo>
              <a:lnTo>
                <a:pt x="8192" y="16384"/>
              </a:lnTo>
              <a:lnTo>
                <a:pt x="9640" y="9640"/>
              </a:lnTo>
              <a:lnTo>
                <a:pt x="16384" y="8192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headEnd len="med" type="none" w="med"/>
          <a:tailEnd len="med" type="none" w="med"/>
        </a:ln>
      </xdr:spPr>
    </xdr:sp>
    <xdr:clientData fLocksWithSheet="true"/>
  </xdr:absoluteAnchor>
  <xdr:absoluteAnchor>
    <xdr:pos x="493736" y="668868"/>
    <xdr:ext cx="1363658" cy="0"/>
    <xdr:pic>
      <xdr:nvPicPr>
        <xdr:cNvPr hidden="false" id="4" name="Picture 4"/>
        <xdr:cNvPicPr preferRelativeResize="true"/>
      </xdr:nvPicPr>
      <xdr:blipFill>
        <a:blip r:embed="rId1"/>
        <a:srcRect b="0" l="0" r="0" t="0"/>
        <a:stretch/>
      </xdr:blipFill>
      <xdr:spPr>
        <a:xfrm flipH="false" flipV="false" rot="0"/>
        <a:prstGeom prst="rect"/>
      </xdr:spPr>
    </xdr:pic>
    <xdr:clientData fLocksWithSheet="true"/>
  </xdr:absoluteAnchor>
  <xdr:absoluteAnchor>
    <xdr:pos x="547711" y="263526"/>
    <xdr:ext cx="1021119" cy="738505"/>
    <xdr:pic>
      <xdr:nvPicPr>
        <xdr:cNvPr hidden="false" id="5" name="Picture 5"/>
        <xdr:cNvPicPr preferRelativeResize="true"/>
      </xdr:nvPicPr>
      <xdr:blipFill>
        <a:blip r:embed="rId2"/>
        <a:srcRect b="0" l="0" r="0" t="0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http://www.stalcompany.com/" TargetMode="External" Type="http://schemas.openxmlformats.org/officeDocument/2006/relationships/hyperlink"/>
  <Relationship Id="rId2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AB87"/>
  <sheetViews>
    <sheetView showZeros="true" workbookViewId="0"/>
  </sheetViews>
  <sheetFormatPr baseColWidth="8" customHeight="false" defaultColWidth="8.73612393249796" defaultRowHeight="12.75" zeroHeight="false"/>
  <cols>
    <col customWidth="true" max="1" min="1" outlineLevel="0" style="1" width="6.76307785687425"/>
    <col customWidth="true" max="2" min="2" outlineLevel="0" style="1" width="1.83046266781497"/>
    <col customWidth="true" max="3" min="3" outlineLevel="0" style="1" width="10.9904832181227"/>
    <col customWidth="true" max="4" min="4" outlineLevel="0" style="1" width="8.17349751249588"/>
    <col customWidth="true" max="5" min="5" outlineLevel="0" style="1" width="9.29875035250003"/>
    <col customWidth="true" hidden="true" max="6" min="6" outlineLevel="0" style="1" width="9.29875035250003"/>
    <col customWidth="true" max="7" min="7" outlineLevel="0" style="1" width="12.119590340408"/>
    <col customWidth="true" max="8" min="8" outlineLevel="0" style="1" width="11.5531096381248"/>
    <col customWidth="true" max="9" min="9" outlineLevel="0" style="1" width="0.843939630003111"/>
    <col customWidth="true" max="10" min="10" outlineLevel="0" style="1" width="4.93261518905928"/>
    <col customWidth="true" max="11" min="11" outlineLevel="0" style="1" width="11.6956923692688"/>
    <col customWidth="true" max="12" min="12" outlineLevel="0" style="1" width="4.36613516344075"/>
    <col customWidth="true" max="13" min="13" outlineLevel="0" style="1" width="11.9770062559346"/>
    <col customWidth="true" max="14" min="14" outlineLevel="0" style="1" width="13.2448431804122"/>
    <col customWidth="true" max="15" min="15" outlineLevel="0" style="1" width="14.231366218224"/>
    <col customWidth="true" max="16" min="16" outlineLevel="0" style="1" width="8.73612393249796"/>
    <col customWidth="true" max="17" min="17" outlineLevel="0" style="1" width="8.59354052468921"/>
    <col bestFit="true" customWidth="true" max="16384" min="18" outlineLevel="0" style="1" width="8.73612393249796"/>
  </cols>
  <sheetData>
    <row customHeight="true" hidden="true" ht="13.1499996185303" outlineLevel="0" r="1"/>
    <row customHeight="true" ht="15.75" outlineLevel="0" r="2">
      <c r="A2" s="2" t="n"/>
      <c r="B2" s="3" t="n"/>
      <c r="C2" s="4" t="n">
        <v>45405</v>
      </c>
      <c r="D2" s="5" t="s"/>
      <c r="E2" s="6" t="s"/>
      <c r="F2" s="7" t="n"/>
      <c r="G2" s="8" t="n"/>
      <c r="H2" s="8" t="n"/>
      <c r="I2" s="9" t="n"/>
      <c r="J2" s="8" t="n"/>
      <c r="K2" s="10" t="s">
        <v>0</v>
      </c>
      <c r="L2" s="11" t="s"/>
      <c r="M2" s="11" t="s"/>
      <c r="N2" s="11" t="s"/>
      <c r="O2" s="12" t="s"/>
      <c r="P2" s="2" t="n"/>
      <c r="Q2" s="2" t="n"/>
      <c r="R2" s="2" t="n"/>
      <c r="S2" s="2" t="n"/>
      <c r="T2" s="2" t="n"/>
      <c r="U2" s="2" t="n"/>
      <c r="V2" s="2" t="n"/>
      <c r="W2" s="2" t="n"/>
      <c r="X2" s="2" t="n"/>
      <c r="Y2" s="2" t="n"/>
      <c r="Z2" s="2" t="n"/>
      <c r="AA2" s="2" t="n"/>
      <c r="AB2" s="2" t="n"/>
    </row>
    <row customHeight="true" ht="3.75" outlineLevel="0" r="3">
      <c r="A3" s="2" t="n"/>
      <c r="B3" s="13" t="n"/>
      <c r="C3" s="14" t="n"/>
      <c r="D3" s="14" t="n"/>
      <c r="E3" s="14" t="n"/>
      <c r="F3" s="15" t="n"/>
      <c r="G3" s="16" t="n"/>
      <c r="H3" s="16" t="n"/>
      <c r="I3" s="16" t="n"/>
      <c r="J3" s="17" t="n"/>
      <c r="K3" s="17" t="n"/>
      <c r="L3" s="17" t="n"/>
      <c r="M3" s="18" t="n"/>
      <c r="N3" s="19" t="s"/>
      <c r="O3" s="20" t="s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  <c r="Z3" s="2" t="n"/>
      <c r="AA3" s="2" t="n"/>
      <c r="AB3" s="2" t="n"/>
    </row>
    <row customHeight="true" ht="3.75" outlineLevel="0" r="4">
      <c r="A4" s="2" t="n"/>
      <c r="B4" s="13" t="n"/>
      <c r="C4" s="14" t="n"/>
      <c r="D4" s="14" t="n"/>
      <c r="E4" s="14" t="n"/>
      <c r="F4" s="15" t="n"/>
      <c r="G4" s="16" t="n"/>
      <c r="H4" s="16" t="n"/>
      <c r="I4" s="16" t="n"/>
      <c r="J4" s="17" t="n"/>
      <c r="K4" s="17" t="n"/>
      <c r="L4" s="17" t="n"/>
      <c r="M4" s="18" t="n"/>
      <c r="N4" s="19" t="s"/>
      <c r="O4" s="20" t="s"/>
      <c r="P4" s="2" t="n"/>
      <c r="Q4" s="2" t="n"/>
      <c r="R4" s="2" t="n"/>
      <c r="S4" s="2" t="n"/>
      <c r="T4" s="2" t="n"/>
      <c r="U4" s="2" t="n"/>
      <c r="V4" s="2" t="n"/>
      <c r="W4" s="2" t="n"/>
      <c r="X4" s="2" t="n"/>
      <c r="Y4" s="2" t="n"/>
      <c r="Z4" s="2" t="n"/>
      <c r="AA4" s="2" t="n"/>
      <c r="AB4" s="2" t="n"/>
    </row>
    <row customHeight="true" ht="29.25" outlineLevel="0" r="5">
      <c r="A5" s="2" t="n"/>
      <c r="B5" s="21" t="s">
        <v>1</v>
      </c>
      <c r="C5" s="22" t="n"/>
      <c r="D5" s="22" t="n"/>
      <c r="E5" s="22" t="n"/>
      <c r="F5" s="23" t="n"/>
      <c r="G5" s="22" t="n"/>
      <c r="H5" s="22" t="n"/>
      <c r="I5" s="22" t="n"/>
      <c r="J5" s="22" t="n"/>
      <c r="K5" s="22" t="n"/>
      <c r="L5" s="22" t="n"/>
      <c r="M5" s="24" t="n"/>
      <c r="N5" s="24" t="n"/>
      <c r="O5" s="18" t="n"/>
      <c r="P5" s="2" t="n"/>
      <c r="Q5" s="24" t="n"/>
      <c r="R5" s="24" t="n"/>
      <c r="S5" s="24" t="n"/>
      <c r="T5" s="24" t="n"/>
      <c r="U5" s="2" t="n"/>
      <c r="V5" s="2" t="n"/>
      <c r="W5" s="2" t="n"/>
      <c r="X5" s="2" t="n"/>
      <c r="Y5" s="2" t="n"/>
      <c r="Z5" s="2" t="n"/>
      <c r="AA5" s="2" t="n"/>
      <c r="AB5" s="2" t="n"/>
    </row>
    <row customHeight="true" ht="5.25" outlineLevel="0" r="6">
      <c r="A6" s="2" t="n"/>
      <c r="B6" s="25" t="n"/>
      <c r="C6" s="26" t="n"/>
      <c r="D6" s="26" t="n"/>
      <c r="E6" s="26" t="n"/>
      <c r="F6" s="27" t="n"/>
      <c r="G6" s="26" t="n"/>
      <c r="H6" s="26" t="n"/>
      <c r="I6" s="26" t="n"/>
      <c r="J6" s="28" t="n"/>
      <c r="K6" s="28" t="n"/>
      <c r="L6" s="28" t="n"/>
      <c r="M6" s="29" t="n"/>
      <c r="N6" s="29" t="n"/>
      <c r="O6" s="30" t="n"/>
      <c r="P6" s="2" t="n"/>
      <c r="Q6" s="24" t="n"/>
      <c r="R6" s="24" t="n"/>
      <c r="S6" s="24" t="n"/>
      <c r="T6" s="24" t="n"/>
      <c r="U6" s="2" t="n"/>
      <c r="V6" s="2" t="n"/>
      <c r="W6" s="2" t="n"/>
      <c r="X6" s="2" t="n"/>
      <c r="Y6" s="2" t="n"/>
      <c r="Z6" s="2" t="n"/>
      <c r="AA6" s="2" t="n"/>
      <c r="AB6" s="2" t="n"/>
    </row>
    <row customHeight="true" ht="7.90000009536743" outlineLevel="0" r="7">
      <c r="A7" s="2" t="n"/>
      <c r="B7" s="31" t="s">
        <v>2</v>
      </c>
      <c r="C7" s="32" t="n"/>
      <c r="D7" s="32" t="n"/>
      <c r="E7" s="32" t="n"/>
      <c r="F7" s="33" t="n"/>
      <c r="G7" s="32" t="n"/>
      <c r="H7" s="32" t="n"/>
      <c r="I7" s="32" t="n"/>
      <c r="J7" s="32" t="n"/>
      <c r="K7" s="34" t="s">
        <v>3</v>
      </c>
      <c r="L7" s="35" t="s"/>
      <c r="M7" s="35" t="s"/>
      <c r="N7" s="35" t="s"/>
      <c r="O7" s="36" t="s"/>
      <c r="P7" s="2" t="n"/>
      <c r="Q7" s="24" t="n"/>
      <c r="R7" s="24" t="n"/>
      <c r="S7" s="24" t="n"/>
      <c r="T7" s="24" t="n"/>
      <c r="U7" s="2" t="n"/>
      <c r="V7" s="2" t="n"/>
      <c r="W7" s="2" t="n"/>
      <c r="X7" s="2" t="n"/>
      <c r="Y7" s="2" t="n"/>
      <c r="Z7" s="2" t="n"/>
      <c r="AA7" s="2" t="n"/>
      <c r="AB7" s="2" t="n"/>
    </row>
    <row customHeight="true" ht="12" outlineLevel="0" r="8">
      <c r="A8" s="2" t="n"/>
      <c r="B8" s="37" t="n"/>
      <c r="C8" s="38" t="n"/>
      <c r="D8" s="38" t="n"/>
      <c r="E8" s="38" t="n"/>
      <c r="F8" s="39" t="n"/>
      <c r="G8" s="38" t="n"/>
      <c r="H8" s="38" t="n"/>
      <c r="I8" s="38" t="n"/>
      <c r="J8" s="38" t="n"/>
      <c r="K8" s="38" t="n"/>
      <c r="L8" s="38" t="n"/>
      <c r="M8" s="40" t="n"/>
      <c r="N8" s="41" t="s"/>
      <c r="O8" s="42" t="s"/>
      <c r="P8" s="2" t="n"/>
      <c r="Q8" s="24" t="n"/>
      <c r="R8" s="24" t="n"/>
      <c r="S8" s="24" t="n"/>
      <c r="T8" s="24" t="n"/>
      <c r="U8" s="2" t="n"/>
      <c r="V8" s="2" t="n"/>
      <c r="W8" s="2" t="n"/>
      <c r="X8" s="2" t="n"/>
      <c r="Y8" s="2" t="n"/>
      <c r="Z8" s="2" t="n"/>
      <c r="AA8" s="2" t="n"/>
      <c r="AB8" s="2" t="n"/>
    </row>
    <row customFormat="true" customHeight="true" ht="18" outlineLevel="0" r="9" s="43">
      <c r="A9" s="2" t="n"/>
      <c r="B9" s="13" t="s">
        <v>4</v>
      </c>
      <c r="C9" s="16" t="n"/>
      <c r="D9" s="44" t="n"/>
      <c r="E9" s="16" t="n"/>
      <c r="F9" s="45" t="n"/>
      <c r="G9" s="46" t="n"/>
      <c r="H9" s="16" t="n"/>
      <c r="I9" s="16" t="n"/>
      <c r="J9" s="47" t="s">
        <v>5</v>
      </c>
      <c r="K9" s="44" t="n"/>
      <c r="L9" s="44" t="n"/>
      <c r="M9" s="44" t="n"/>
      <c r="N9" s="48" t="n"/>
      <c r="O9" s="49" t="n"/>
      <c r="P9" s="2" t="n"/>
      <c r="Q9" s="2" t="n"/>
      <c r="R9" s="2" t="n"/>
      <c r="S9" s="2" t="n"/>
      <c r="T9" s="2" t="n"/>
      <c r="U9" s="2" t="n"/>
      <c r="V9" s="2" t="n"/>
      <c r="W9" s="2" t="n"/>
      <c r="X9" s="2" t="n"/>
      <c r="Y9" s="2" t="n"/>
      <c r="Z9" s="2" t="n"/>
      <c r="AA9" s="2" t="n"/>
      <c r="AB9" s="2" t="n"/>
    </row>
    <row customHeight="true" ht="24" outlineLevel="0" r="10">
      <c r="A10" s="2" t="n"/>
      <c r="B10" s="50" t="s">
        <v>6</v>
      </c>
      <c r="C10" s="51" t="s"/>
      <c r="D10" s="52" t="s">
        <v>7</v>
      </c>
      <c r="E10" s="52" t="n"/>
      <c r="F10" s="53" t="n"/>
      <c r="G10" s="52" t="n"/>
      <c r="H10" s="52" t="n"/>
      <c r="I10" s="52" t="n"/>
      <c r="J10" s="54" t="n"/>
      <c r="K10" s="55" t="n"/>
      <c r="L10" s="55" t="n"/>
      <c r="M10" s="55" t="n"/>
      <c r="N10" s="55" t="n"/>
      <c r="O10" s="56" t="n"/>
      <c r="P10" s="2" t="n"/>
      <c r="Q10" s="2" t="n"/>
      <c r="R10" s="2" t="n"/>
      <c r="S10" s="2" t="n"/>
      <c r="T10" s="2" t="n"/>
      <c r="U10" s="2" t="n"/>
      <c r="V10" s="2" t="n"/>
      <c r="W10" s="2" t="n"/>
      <c r="X10" s="2" t="n"/>
      <c r="Y10" s="2" t="n"/>
      <c r="Z10" s="2" t="n"/>
      <c r="AA10" s="2" t="n"/>
      <c r="AB10" s="2" t="n"/>
    </row>
    <row customHeight="true" ht="23.25" outlineLevel="0" r="11">
      <c r="A11" s="2" t="n"/>
      <c r="B11" s="57" t="s">
        <v>8</v>
      </c>
      <c r="C11" s="58" t="s"/>
      <c r="D11" s="58" t="s"/>
      <c r="E11" s="58" t="s"/>
      <c r="F11" s="58" t="s"/>
      <c r="G11" s="58" t="s"/>
      <c r="H11" s="59" t="s"/>
      <c r="I11" s="48" t="n"/>
      <c r="J11" s="60" t="s">
        <v>9</v>
      </c>
      <c r="K11" s="61" t="s"/>
      <c r="L11" s="61" t="s"/>
      <c r="M11" s="61" t="s"/>
      <c r="N11" s="61" t="s"/>
      <c r="O11" s="62" t="s"/>
      <c r="P11" s="2" t="n"/>
      <c r="Q11" s="2" t="n"/>
      <c r="R11" s="2" t="n"/>
      <c r="S11" s="2" t="n"/>
      <c r="T11" s="2" t="n"/>
      <c r="U11" s="2" t="n"/>
      <c r="V11" s="2" t="n"/>
      <c r="W11" s="2" t="n"/>
      <c r="X11" s="2" t="n"/>
      <c r="Y11" s="2" t="n"/>
      <c r="Z11" s="2" t="n"/>
      <c r="AA11" s="2" t="n"/>
      <c r="AB11" s="2" t="n"/>
    </row>
    <row customHeight="true" hidden="true" ht="4.5" outlineLevel="0" r="12">
      <c r="B12" s="63" t="n"/>
      <c r="C12" s="64" t="n"/>
      <c r="D12" s="64" t="n"/>
      <c r="E12" s="64" t="n"/>
      <c r="F12" s="64" t="n"/>
      <c r="G12" s="64" t="n"/>
      <c r="H12" s="64" t="n"/>
      <c r="I12" s="65" t="s">
        <v>10</v>
      </c>
      <c r="J12" s="64" t="n"/>
      <c r="K12" s="64" t="n"/>
      <c r="L12" s="64" t="n"/>
      <c r="M12" s="64" t="n"/>
      <c r="N12" s="66" t="n"/>
      <c r="O12" s="67" t="s"/>
      <c r="P12" s="68" t="n"/>
    </row>
    <row customHeight="true" ht="17.25" outlineLevel="0" r="13">
      <c r="A13" s="2" t="n"/>
      <c r="B13" s="69" t="s">
        <v>11</v>
      </c>
      <c r="C13" s="70" t="s"/>
      <c r="D13" s="70" t="s"/>
      <c r="E13" s="70" t="s"/>
      <c r="F13" s="70" t="s"/>
      <c r="G13" s="70" t="s"/>
      <c r="H13" s="70" t="s"/>
      <c r="I13" s="70" t="s"/>
      <c r="J13" s="70" t="s"/>
      <c r="K13" s="70" t="s"/>
      <c r="L13" s="70" t="s"/>
      <c r="M13" s="70" t="s"/>
      <c r="N13" s="70" t="s"/>
      <c r="O13" s="71" t="s"/>
      <c r="P13" s="48" t="n"/>
      <c r="Q13" s="2" t="n"/>
      <c r="R13" s="2" t="n"/>
      <c r="S13" s="2" t="n"/>
      <c r="T13" s="2" t="n"/>
      <c r="U13" s="2" t="n"/>
      <c r="V13" s="2" t="n"/>
      <c r="W13" s="2" t="n"/>
      <c r="X13" s="2" t="n"/>
      <c r="Y13" s="2" t="n"/>
      <c r="Z13" s="2" t="n"/>
      <c r="AA13" s="2" t="n"/>
      <c r="AB13" s="2" t="n"/>
    </row>
    <row customFormat="true" customHeight="true" hidden="true" ht="10.1499996185303" outlineLevel="0" r="14" s="72">
      <c r="B14" s="73" t="n"/>
      <c r="C14" s="74" t="n"/>
      <c r="D14" s="75" t="n"/>
      <c r="E14" s="74" t="n"/>
      <c r="F14" s="74" t="n"/>
      <c r="G14" s="74" t="n"/>
      <c r="H14" s="74" t="n"/>
      <c r="I14" s="74" t="n"/>
      <c r="J14" s="74" t="n"/>
      <c r="K14" s="74" t="n"/>
      <c r="L14" s="74" t="n"/>
      <c r="M14" s="74" t="n"/>
      <c r="N14" s="74" t="n"/>
      <c r="O14" s="76" t="n"/>
    </row>
    <row customFormat="true" customHeight="true" ht="4.5" outlineLevel="0" r="15" s="72">
      <c r="A15" s="2" t="n"/>
      <c r="B15" s="77" t="n"/>
      <c r="C15" s="78" t="s"/>
      <c r="D15" s="78" t="s"/>
      <c r="E15" s="78" t="s"/>
      <c r="F15" s="78" t="s"/>
      <c r="G15" s="78" t="s"/>
      <c r="H15" s="78" t="s"/>
      <c r="I15" s="78" t="s"/>
      <c r="J15" s="78" t="s"/>
      <c r="K15" s="78" t="s"/>
      <c r="L15" s="78" t="s"/>
      <c r="M15" s="78" t="s"/>
      <c r="N15" s="78" t="s"/>
      <c r="O15" s="79" t="s"/>
      <c r="P15" s="16" t="n"/>
      <c r="Q15" s="48" t="n"/>
      <c r="R15" s="2" t="n"/>
      <c r="S15" s="2" t="n"/>
      <c r="T15" s="2" t="n"/>
      <c r="U15" s="2" t="n"/>
      <c r="V15" s="2" t="n"/>
      <c r="W15" s="16" t="n"/>
      <c r="X15" s="16" t="n"/>
      <c r="Y15" s="16" t="n"/>
      <c r="Z15" s="16" t="n"/>
      <c r="AA15" s="16" t="n"/>
      <c r="AB15" s="34" t="n"/>
    </row>
    <row customFormat="true" customHeight="true" ht="15.75" outlineLevel="0" r="16" s="72">
      <c r="A16" s="2" t="n"/>
      <c r="B16" s="77" t="s">
        <v>12</v>
      </c>
      <c r="C16" s="78" t="s"/>
      <c r="D16" s="78" t="s"/>
      <c r="E16" s="78" t="s"/>
      <c r="F16" s="78" t="s"/>
      <c r="G16" s="78" t="s"/>
      <c r="H16" s="78" t="s"/>
      <c r="I16" s="78" t="s"/>
      <c r="J16" s="78" t="s"/>
      <c r="K16" s="78" t="s"/>
      <c r="L16" s="78" t="s"/>
      <c r="M16" s="78" t="s"/>
      <c r="N16" s="78" t="s"/>
      <c r="O16" s="79" t="s"/>
      <c r="P16" s="16" t="n"/>
      <c r="Q16" s="2" t="n"/>
      <c r="R16" s="2" t="n"/>
      <c r="S16" s="2" t="n"/>
      <c r="T16" s="2" t="n"/>
      <c r="U16" s="2" t="n"/>
      <c r="V16" s="2" t="n"/>
      <c r="W16" s="16" t="n"/>
      <c r="X16" s="16" t="n"/>
      <c r="Y16" s="16" t="n"/>
      <c r="Z16" s="16" t="n"/>
      <c r="AA16" s="16" t="n"/>
      <c r="AB16" s="16" t="n"/>
    </row>
    <row customHeight="true" ht="13.5" outlineLevel="0" r="17">
      <c r="A17" s="2" t="n"/>
      <c r="B17" s="80" t="s">
        <v>13</v>
      </c>
      <c r="C17" s="81" t="s"/>
      <c r="D17" s="81" t="s"/>
      <c r="E17" s="81" t="s"/>
      <c r="F17" s="81" t="s"/>
      <c r="G17" s="81" t="s"/>
      <c r="H17" s="82" t="s"/>
      <c r="I17" s="83" t="n"/>
      <c r="J17" s="84" t="s">
        <v>14</v>
      </c>
      <c r="K17" s="81" t="s"/>
      <c r="L17" s="81" t="s"/>
      <c r="M17" s="81" t="s"/>
      <c r="N17" s="81" t="s"/>
      <c r="O17" s="85" t="s"/>
      <c r="P17" s="86" t="n"/>
      <c r="Q17" s="48" t="n"/>
      <c r="R17" s="48" t="n"/>
      <c r="S17" s="48" t="n"/>
      <c r="T17" s="48" t="n"/>
      <c r="U17" s="48" t="n"/>
      <c r="V17" s="48" t="n"/>
      <c r="W17" s="2" t="n"/>
      <c r="X17" s="2" t="n"/>
      <c r="Y17" s="2" t="n"/>
      <c r="Z17" s="2" t="n"/>
      <c r="AA17" s="2" t="n"/>
      <c r="AB17" s="2" t="n"/>
    </row>
    <row customHeight="true" ht="21" outlineLevel="0" r="18">
      <c r="A18" s="2" t="n"/>
      <c r="B18" s="87" t="s">
        <v>15</v>
      </c>
      <c r="C18" s="88" t="s"/>
      <c r="D18" s="77" t="s">
        <v>16</v>
      </c>
      <c r="E18" s="79" t="s"/>
      <c r="F18" s="89" t="n"/>
      <c r="G18" s="87" t="s">
        <v>17</v>
      </c>
      <c r="H18" s="90" t="s">
        <v>18</v>
      </c>
      <c r="I18" s="91" t="n"/>
      <c r="J18" s="87" t="s">
        <v>15</v>
      </c>
      <c r="K18" s="88" t="s"/>
      <c r="L18" s="77" t="s">
        <v>16</v>
      </c>
      <c r="M18" s="79" t="s"/>
      <c r="N18" s="87" t="str">
        <f aca="false" ca="false" dt2D="false" dtr="false" t="normal">G18</f>
        <v>цена от 500кг</v>
      </c>
      <c r="O18" s="87" t="str">
        <f aca="false" ca="false" dt2D="false" dtr="false" t="normal">H18</f>
        <v>цена  опт</v>
      </c>
      <c r="P18" s="86" t="n"/>
      <c r="Q18" s="92" t="n"/>
      <c r="R18" s="93" t="s"/>
      <c r="S18" s="92" t="n"/>
      <c r="T18" s="93" t="s"/>
      <c r="U18" s="94" t="n"/>
      <c r="V18" s="94" t="n"/>
      <c r="W18" s="2" t="n"/>
      <c r="X18" s="2" t="n"/>
      <c r="Y18" s="2" t="n"/>
      <c r="Z18" s="2" t="n"/>
      <c r="AA18" s="2" t="n"/>
      <c r="AB18" s="2" t="n"/>
    </row>
    <row customHeight="true" ht="12.9499998092651" outlineLevel="0" r="19">
      <c r="A19" s="2" t="n"/>
      <c r="B19" s="95" t="s">
        <v>19</v>
      </c>
      <c r="C19" s="96" t="s"/>
      <c r="D19" s="97" t="s">
        <v>20</v>
      </c>
      <c r="E19" s="98" t="s"/>
      <c r="F19" s="99" t="n">
        <v>300</v>
      </c>
      <c r="G19" s="95" t="n">
        <f aca="false" ca="false" dt2D="false" dtr="false" t="normal">82000+500</f>
        <v>82500</v>
      </c>
      <c r="H19" s="100" t="n">
        <f aca="false" ca="false" dt2D="false" dtr="false" t="normal">G19-200</f>
        <v>82300</v>
      </c>
      <c r="I19" s="91" t="n"/>
      <c r="J19" s="77" t="s">
        <v>21</v>
      </c>
      <c r="K19" s="79" t="s"/>
      <c r="L19" s="77" t="s">
        <v>22</v>
      </c>
      <c r="M19" s="79" t="s"/>
      <c r="N19" s="101" t="n">
        <v>77500</v>
      </c>
      <c r="O19" s="101" t="n">
        <f aca="false" ca="false" dt2D="false" dtr="false" t="normal">N19-200</f>
        <v>77300</v>
      </c>
      <c r="P19" s="86" t="n"/>
      <c r="Q19" s="92" t="n"/>
      <c r="R19" s="93" t="s"/>
      <c r="S19" s="92" t="n"/>
      <c r="T19" s="93" t="s"/>
      <c r="U19" s="94" t="n"/>
      <c r="V19" s="94" t="n"/>
      <c r="W19" s="2" t="n"/>
      <c r="X19" s="2" t="n"/>
      <c r="Y19" s="2" t="n"/>
      <c r="Z19" s="2" t="n"/>
      <c r="AA19" s="2" t="n"/>
      <c r="AB19" s="2" t="n"/>
    </row>
    <row customHeight="true" ht="12.9499998092651" outlineLevel="0" r="20">
      <c r="A20" s="2" t="n"/>
      <c r="B20" s="95" t="s">
        <v>23</v>
      </c>
      <c r="C20" s="96" t="s"/>
      <c r="D20" s="97" t="s">
        <v>20</v>
      </c>
      <c r="E20" s="98" t="s"/>
      <c r="F20" s="99" t="n">
        <v>300</v>
      </c>
      <c r="G20" s="95" t="n">
        <f aca="false" ca="false" dt2D="false" dtr="false" t="normal">73500-500</f>
        <v>73000</v>
      </c>
      <c r="H20" s="100" t="n">
        <f aca="false" ca="false" dt2D="false" dtr="false" t="normal">G20-200</f>
        <v>72800</v>
      </c>
      <c r="I20" s="91" t="n"/>
      <c r="J20" s="77" t="s">
        <v>24</v>
      </c>
      <c r="K20" s="79" t="s"/>
      <c r="L20" s="77" t="s">
        <v>25</v>
      </c>
      <c r="M20" s="79" t="s"/>
      <c r="N20" s="101" t="n">
        <f aca="false" ca="false" dt2D="false" dtr="false" t="normal">75000+500</f>
        <v>75500</v>
      </c>
      <c r="O20" s="101" t="n">
        <f aca="false" ca="false" dt2D="false" dtr="false" t="normal">N20-200</f>
        <v>75300</v>
      </c>
      <c r="P20" s="86" t="n"/>
      <c r="Q20" s="92" t="n"/>
      <c r="R20" s="93" t="s"/>
      <c r="S20" s="102" t="n"/>
      <c r="T20" s="103" t="s"/>
      <c r="U20" s="94" t="n"/>
      <c r="V20" s="94" t="n"/>
      <c r="W20" s="2" t="n"/>
      <c r="X20" s="2" t="n"/>
      <c r="Y20" s="2" t="n"/>
      <c r="Z20" s="2" t="n"/>
      <c r="AA20" s="2" t="n"/>
      <c r="AB20" s="2" t="n"/>
    </row>
    <row customHeight="true" ht="12.9499998092651" outlineLevel="0" r="21">
      <c r="A21" s="2" t="n"/>
      <c r="B21" s="95" t="s">
        <v>26</v>
      </c>
      <c r="C21" s="96" t="s"/>
      <c r="D21" s="97" t="s">
        <v>27</v>
      </c>
      <c r="E21" s="98" t="s"/>
      <c r="F21" s="99" t="n">
        <v>300</v>
      </c>
      <c r="G21" s="95" t="n">
        <f aca="false" ca="false" dt2D="false" dtr="false" t="normal">73500-500-500</f>
        <v>72500</v>
      </c>
      <c r="H21" s="100" t="n">
        <f aca="false" ca="false" dt2D="false" dtr="false" t="normal">G21-200</f>
        <v>72300</v>
      </c>
      <c r="I21" s="91" t="n"/>
      <c r="J21" s="77" t="s">
        <v>28</v>
      </c>
      <c r="K21" s="79" t="s"/>
      <c r="L21" s="77" t="s">
        <v>25</v>
      </c>
      <c r="M21" s="79" t="s"/>
      <c r="N21" s="101" t="n">
        <f aca="false" ca="false" dt2D="false" dtr="false" t="normal">N20</f>
        <v>75500</v>
      </c>
      <c r="O21" s="101" t="n">
        <f aca="false" ca="false" dt2D="false" dtr="false" t="normal">N21-100</f>
        <v>75400</v>
      </c>
      <c r="P21" s="48" t="n"/>
      <c r="Q21" s="92" t="n"/>
      <c r="R21" s="93" t="s"/>
      <c r="S21" s="102" t="n"/>
      <c r="T21" s="103" t="s"/>
      <c r="U21" s="94" t="n"/>
      <c r="V21" s="94" t="n"/>
      <c r="W21" s="2" t="n"/>
      <c r="X21" s="2" t="n"/>
      <c r="Y21" s="2" t="n"/>
      <c r="Z21" s="2" t="n"/>
      <c r="AA21" s="2" t="n"/>
      <c r="AB21" s="2" t="n"/>
    </row>
    <row customHeight="true" ht="12.9499998092651" outlineLevel="0" r="22">
      <c r="A22" s="2" t="n"/>
      <c r="B22" s="95" t="s">
        <v>29</v>
      </c>
      <c r="C22" s="96" t="s"/>
      <c r="D22" s="97" t="s">
        <v>30</v>
      </c>
      <c r="E22" s="98" t="s"/>
      <c r="F22" s="99" t="n">
        <v>300</v>
      </c>
      <c r="G22" s="95" t="n">
        <f aca="false" ca="false" dt2D="false" dtr="false" t="normal">69500+1000+500+500</f>
        <v>71500</v>
      </c>
      <c r="H22" s="100" t="n">
        <f aca="false" ca="false" dt2D="false" dtr="false" t="normal">G22-200</f>
        <v>71300</v>
      </c>
      <c r="I22" s="91" t="n"/>
      <c r="J22" s="77" t="s">
        <v>31</v>
      </c>
      <c r="K22" s="79" t="s"/>
      <c r="L22" s="77" t="s">
        <v>25</v>
      </c>
      <c r="M22" s="79" t="s"/>
      <c r="N22" s="101" t="n">
        <f aca="false" ca="false" dt2D="false" dtr="false" t="normal">N21</f>
        <v>75500</v>
      </c>
      <c r="O22" s="101" t="n">
        <f aca="false" ca="false" dt2D="false" dtr="false" t="normal">N22-100</f>
        <v>75400</v>
      </c>
      <c r="P22" s="48" t="n"/>
      <c r="Q22" s="92" t="n"/>
      <c r="R22" s="93" t="s"/>
      <c r="S22" s="92" t="n"/>
      <c r="T22" s="93" t="s"/>
      <c r="U22" s="94" t="n"/>
      <c r="V22" s="94" t="n"/>
      <c r="W22" s="48" t="n"/>
      <c r="X22" s="2" t="n"/>
      <c r="Y22" s="2" t="n"/>
      <c r="Z22" s="2" t="n"/>
      <c r="AA22" s="2" t="n"/>
      <c r="AB22" s="2" t="n"/>
    </row>
    <row customHeight="true" ht="12.9499998092651" outlineLevel="0" r="23">
      <c r="A23" s="2" t="n"/>
      <c r="B23" s="95" t="s">
        <v>32</v>
      </c>
      <c r="C23" s="96" t="s"/>
      <c r="D23" s="97" t="s">
        <v>33</v>
      </c>
      <c r="E23" s="98" t="s"/>
      <c r="F23" s="99" t="n">
        <v>300</v>
      </c>
      <c r="G23" s="95" t="n">
        <f aca="false" ca="false" dt2D="false" dtr="false" t="normal">G22</f>
        <v>71500</v>
      </c>
      <c r="H23" s="100" t="n">
        <f aca="false" ca="false" dt2D="false" dtr="false" t="normal">G23-200</f>
        <v>71300</v>
      </c>
      <c r="I23" s="91" t="n"/>
      <c r="J23" s="77" t="s">
        <v>34</v>
      </c>
      <c r="K23" s="79" t="s"/>
      <c r="L23" s="77" t="s">
        <v>35</v>
      </c>
      <c r="M23" s="79" t="s"/>
      <c r="N23" s="101" t="n">
        <f aca="false" ca="false" dt2D="false" dtr="false" t="normal">74000</f>
        <v>74000</v>
      </c>
      <c r="O23" s="101" t="n">
        <f aca="false" ca="false" dt2D="false" dtr="false" t="normal">N23-100</f>
        <v>73900</v>
      </c>
      <c r="P23" s="48" t="n"/>
      <c r="Q23" s="92" t="n"/>
      <c r="R23" s="93" t="s"/>
      <c r="S23" s="102" t="n"/>
      <c r="T23" s="103" t="s"/>
      <c r="U23" s="94" t="n"/>
      <c r="V23" s="94" t="n"/>
      <c r="W23" s="48" t="n"/>
      <c r="X23" s="2" t="n"/>
      <c r="Y23" s="2" t="n"/>
      <c r="Z23" s="2" t="n"/>
      <c r="AA23" s="2" t="n"/>
      <c r="AB23" s="2" t="n"/>
    </row>
    <row customHeight="true" ht="12.9499998092651" outlineLevel="0" r="24">
      <c r="A24" s="2" t="n"/>
      <c r="B24" s="95" t="s">
        <v>36</v>
      </c>
      <c r="C24" s="96" t="s"/>
      <c r="D24" s="97" t="s">
        <v>25</v>
      </c>
      <c r="E24" s="98" t="s"/>
      <c r="F24" s="99" t="n">
        <v>300</v>
      </c>
      <c r="G24" s="95" t="n">
        <f aca="false" ca="false" dt2D="false" dtr="false" t="normal">G23</f>
        <v>71500</v>
      </c>
      <c r="H24" s="100" t="n">
        <f aca="false" ca="false" dt2D="false" dtr="false" t="normal">G24-200</f>
        <v>71300</v>
      </c>
      <c r="I24" s="91" t="n"/>
      <c r="J24" s="77" t="s">
        <v>37</v>
      </c>
      <c r="K24" s="79" t="s"/>
      <c r="L24" s="87" t="s">
        <v>25</v>
      </c>
      <c r="M24" s="88" t="s"/>
      <c r="N24" s="101" t="n">
        <f aca="false" ca="false" dt2D="false" dtr="false" t="normal">N22</f>
        <v>75500</v>
      </c>
      <c r="O24" s="101" t="n">
        <f aca="false" ca="false" dt2D="false" dtr="false" t="normal">N24-100</f>
        <v>75400</v>
      </c>
      <c r="P24" s="48" t="n"/>
      <c r="Q24" s="92" t="n"/>
      <c r="R24" s="93" t="s"/>
      <c r="S24" s="102" t="n"/>
      <c r="T24" s="103" t="s"/>
      <c r="U24" s="94" t="n"/>
      <c r="V24" s="94" t="n"/>
      <c r="W24" s="48" t="n"/>
      <c r="X24" s="2" t="n"/>
      <c r="Y24" s="2" t="n"/>
      <c r="Z24" s="2" t="n"/>
      <c r="AA24" s="2" t="n"/>
      <c r="AB24" s="2" t="n"/>
    </row>
    <row customHeight="true" ht="12.9499998092651" outlineLevel="0" r="25">
      <c r="A25" s="2" t="n"/>
      <c r="B25" s="97" t="s">
        <v>38</v>
      </c>
      <c r="C25" s="98" t="s"/>
      <c r="D25" s="104" t="s">
        <v>39</v>
      </c>
      <c r="E25" s="105" t="s"/>
      <c r="F25" s="99" t="n">
        <v>300</v>
      </c>
      <c r="G25" s="97" t="n">
        <v>69500</v>
      </c>
      <c r="H25" s="106" t="n">
        <f aca="false" ca="false" dt2D="false" dtr="false" t="normal">G25-200</f>
        <v>69300</v>
      </c>
      <c r="I25" s="91" t="n"/>
      <c r="J25" s="77" t="s">
        <v>40</v>
      </c>
      <c r="K25" s="79" t="s"/>
      <c r="L25" s="87" t="s">
        <v>41</v>
      </c>
      <c r="M25" s="88" t="s"/>
      <c r="N25" s="101" t="n">
        <v>81500</v>
      </c>
      <c r="O25" s="101" t="n">
        <f aca="false" ca="false" dt2D="false" dtr="false" t="normal">N25-100</f>
        <v>81400</v>
      </c>
      <c r="P25" s="102" t="n"/>
      <c r="Q25" s="92" t="n"/>
      <c r="R25" s="93" t="s"/>
      <c r="S25" s="102" t="n"/>
      <c r="T25" s="103" t="s"/>
      <c r="U25" s="94" t="n"/>
      <c r="V25" s="94" t="n"/>
      <c r="W25" s="48" t="n"/>
      <c r="X25" s="2" t="n"/>
      <c r="Y25" s="2" t="n"/>
      <c r="Z25" s="2" t="n"/>
      <c r="AA25" s="2" t="n"/>
      <c r="AB25" s="2" t="n"/>
    </row>
    <row customHeight="true" ht="12.9499998092651" outlineLevel="0" r="26">
      <c r="A26" s="2" t="n"/>
      <c r="B26" s="95" t="s">
        <v>42</v>
      </c>
      <c r="C26" s="96" t="s"/>
      <c r="D26" s="97" t="s">
        <v>25</v>
      </c>
      <c r="E26" s="98" t="s"/>
      <c r="F26" s="99" t="n">
        <v>300</v>
      </c>
      <c r="G26" s="95" t="n">
        <f aca="false" ca="false" dt2D="false" dtr="false" t="normal">G24</f>
        <v>71500</v>
      </c>
      <c r="H26" s="100" t="n">
        <f aca="false" ca="false" dt2D="false" dtr="false" t="normal">G26-200</f>
        <v>71300</v>
      </c>
      <c r="I26" s="91" t="n"/>
      <c r="J26" s="77" t="s">
        <v>43</v>
      </c>
      <c r="K26" s="79" t="s"/>
      <c r="L26" s="87" t="s">
        <v>44</v>
      </c>
      <c r="M26" s="88" t="s"/>
      <c r="N26" s="101" t="n">
        <f aca="false" ca="false" dt2D="false" dtr="false" t="normal">N25</f>
        <v>81500</v>
      </c>
      <c r="O26" s="101" t="n">
        <f aca="false" ca="false" dt2D="false" dtr="false" t="normal">N26-100</f>
        <v>81400</v>
      </c>
      <c r="P26" s="48" t="n"/>
      <c r="Q26" s="92" t="n"/>
      <c r="R26" s="93" t="s"/>
      <c r="S26" s="102" t="n"/>
      <c r="T26" s="103" t="s"/>
      <c r="U26" s="94" t="n"/>
      <c r="V26" s="94" t="n"/>
      <c r="W26" s="48" t="n"/>
      <c r="X26" s="2" t="n"/>
      <c r="Y26" s="2" t="n"/>
      <c r="Z26" s="2" t="n"/>
      <c r="AA26" s="2" t="n"/>
      <c r="AB26" s="2" t="n"/>
    </row>
    <row customHeight="true" ht="13.5" outlineLevel="0" r="27">
      <c r="A27" s="2" t="n"/>
      <c r="B27" s="95" t="s">
        <v>45</v>
      </c>
      <c r="C27" s="96" t="s"/>
      <c r="D27" s="97" t="s">
        <v>25</v>
      </c>
      <c r="E27" s="98" t="s"/>
      <c r="F27" s="99" t="n">
        <v>300</v>
      </c>
      <c r="G27" s="95" t="n">
        <f aca="false" ca="false" dt2D="false" dtr="false" t="normal">G24</f>
        <v>71500</v>
      </c>
      <c r="H27" s="100" t="n">
        <f aca="false" ca="false" dt2D="false" dtr="false" t="normal">G27-200</f>
        <v>71300</v>
      </c>
      <c r="I27" s="91" t="n"/>
      <c r="J27" s="77" t="s">
        <v>46</v>
      </c>
      <c r="K27" s="79" t="s"/>
      <c r="L27" s="87" t="s">
        <v>35</v>
      </c>
      <c r="M27" s="88" t="s"/>
      <c r="N27" s="101" t="n">
        <f aca="false" ca="false" dt2D="false" dtr="false" t="normal">N23</f>
        <v>74000</v>
      </c>
      <c r="O27" s="101" t="n">
        <f aca="false" ca="false" dt2D="false" dtr="false" t="normal">N27-100</f>
        <v>73900</v>
      </c>
      <c r="P27" s="48" t="n"/>
      <c r="Q27" s="92" t="n"/>
      <c r="R27" s="93" t="s"/>
      <c r="S27" s="102" t="n"/>
      <c r="T27" s="103" t="s"/>
      <c r="U27" s="94" t="n"/>
      <c r="V27" s="94" t="n"/>
      <c r="W27" s="48" t="n"/>
      <c r="X27" s="2" t="n"/>
      <c r="Y27" s="2" t="n"/>
      <c r="Z27" s="2" t="n"/>
      <c r="AA27" s="2" t="n"/>
      <c r="AB27" s="2" t="n"/>
    </row>
    <row customHeight="true" ht="14.25" outlineLevel="0" r="28">
      <c r="A28" s="2" t="n"/>
      <c r="B28" s="95" t="s">
        <v>47</v>
      </c>
      <c r="C28" s="96" t="s"/>
      <c r="D28" s="97" t="s">
        <v>48</v>
      </c>
      <c r="E28" s="98" t="s"/>
      <c r="F28" s="99" t="n">
        <v>300</v>
      </c>
      <c r="G28" s="95" t="n">
        <f aca="false" ca="false" dt2D="false" dtr="false" t="normal">73500-500</f>
        <v>73000</v>
      </c>
      <c r="H28" s="100" t="n">
        <f aca="false" ca="false" dt2D="false" dtr="false" t="normal">G28-200</f>
        <v>72800</v>
      </c>
      <c r="I28" s="91" t="n"/>
      <c r="J28" s="77" t="s">
        <v>49</v>
      </c>
      <c r="K28" s="79" t="s"/>
      <c r="L28" s="87" t="s">
        <v>25</v>
      </c>
      <c r="M28" s="88" t="s"/>
      <c r="N28" s="101" t="n">
        <f aca="false" ca="false" dt2D="false" dtr="false" t="normal">78000-500-500</f>
        <v>77000</v>
      </c>
      <c r="O28" s="101" t="n">
        <f aca="false" ca="false" dt2D="false" dtr="false" t="normal">N28-100</f>
        <v>76900</v>
      </c>
      <c r="P28" s="48" t="n"/>
      <c r="Q28" s="92" t="n"/>
      <c r="R28" s="93" t="s"/>
      <c r="S28" s="102" t="n"/>
      <c r="T28" s="103" t="s"/>
      <c r="U28" s="94" t="n"/>
      <c r="V28" s="92" t="n"/>
      <c r="W28" s="48" t="n"/>
      <c r="X28" s="2" t="n"/>
      <c r="Y28" s="2" t="n"/>
      <c r="Z28" s="2" t="n"/>
      <c r="AA28" s="2" t="n"/>
      <c r="AB28" s="2" t="n"/>
    </row>
    <row customFormat="true" customHeight="true" ht="12.9499998092651" outlineLevel="0" r="29" s="72">
      <c r="A29" s="2" t="n"/>
      <c r="B29" s="97" t="s">
        <v>50</v>
      </c>
      <c r="C29" s="98" t="s"/>
      <c r="D29" s="97" t="s">
        <v>51</v>
      </c>
      <c r="E29" s="98" t="s"/>
      <c r="F29" s="99" t="n">
        <v>300</v>
      </c>
      <c r="G29" s="97" t="n">
        <v>73500</v>
      </c>
      <c r="H29" s="100" t="n">
        <f aca="false" ca="false" dt2D="false" dtr="false" t="normal">G29</f>
        <v>73500</v>
      </c>
      <c r="I29" s="91" t="n"/>
      <c r="J29" s="77" t="s">
        <v>52</v>
      </c>
      <c r="K29" s="79" t="s"/>
      <c r="L29" s="87" t="s">
        <v>25</v>
      </c>
      <c r="M29" s="88" t="s"/>
      <c r="N29" s="101" t="n">
        <f aca="false" ca="false" dt2D="false" dtr="false" t="normal">78500-500</f>
        <v>78000</v>
      </c>
      <c r="O29" s="101" t="n">
        <f aca="false" ca="false" dt2D="false" dtr="false" t="normal">N29-100</f>
        <v>77900</v>
      </c>
      <c r="P29" s="2" t="n"/>
      <c r="Q29" s="92" t="n"/>
      <c r="R29" s="93" t="s"/>
      <c r="S29" s="92" t="n"/>
      <c r="T29" s="93" t="s"/>
      <c r="U29" s="94" t="n"/>
      <c r="V29" s="94" t="n"/>
      <c r="W29" s="48" t="n"/>
      <c r="X29" s="2" t="n"/>
      <c r="Y29" s="2" t="n"/>
      <c r="Z29" s="2" t="n"/>
      <c r="AA29" s="2" t="n"/>
      <c r="AB29" s="2" t="n"/>
    </row>
    <row customFormat="true" customHeight="true" ht="12.9499998092651" outlineLevel="0" r="30" s="72">
      <c r="A30" s="2" t="n"/>
      <c r="B30" s="97" t="n">
        <v>12</v>
      </c>
      <c r="C30" s="98" t="s"/>
      <c r="D30" s="97" t="s">
        <v>25</v>
      </c>
      <c r="E30" s="98" t="s"/>
      <c r="F30" s="99" t="n">
        <v>300</v>
      </c>
      <c r="G30" s="97" t="n">
        <f aca="false" ca="false" dt2D="false" dtr="false" t="normal">G27</f>
        <v>71500</v>
      </c>
      <c r="H30" s="100" t="n">
        <f aca="false" ca="false" dt2D="false" dtr="false" t="normal">G30-200</f>
        <v>71300</v>
      </c>
      <c r="I30" s="91" t="n"/>
      <c r="J30" s="77" t="s">
        <v>53</v>
      </c>
      <c r="K30" s="79" t="s"/>
      <c r="L30" s="87" t="s">
        <v>41</v>
      </c>
      <c r="M30" s="88" t="s"/>
      <c r="N30" s="101" t="n">
        <f aca="false" ca="false" dt2D="false" dtr="false" t="normal">79500</f>
        <v>79500</v>
      </c>
      <c r="O30" s="101" t="n">
        <f aca="false" ca="false" dt2D="false" dtr="false" t="normal">N30-100</f>
        <v>79400</v>
      </c>
      <c r="P30" s="2" t="n"/>
      <c r="Q30" s="92" t="n"/>
      <c r="R30" s="93" t="s"/>
      <c r="S30" s="92" t="n"/>
      <c r="T30" s="93" t="s"/>
      <c r="U30" s="94" t="n"/>
      <c r="V30" s="94" t="n"/>
      <c r="W30" s="48" t="n"/>
      <c r="X30" s="2" t="n"/>
      <c r="Y30" s="2" t="n"/>
      <c r="Z30" s="2" t="n"/>
      <c r="AA30" s="2" t="n"/>
      <c r="AB30" s="2" t="n"/>
    </row>
    <row customFormat="true" customHeight="true" ht="12.9499998092651" outlineLevel="0" r="31" s="72">
      <c r="A31" s="2" t="n"/>
      <c r="B31" s="97" t="s">
        <v>54</v>
      </c>
      <c r="C31" s="98" t="s"/>
      <c r="D31" s="97" t="s">
        <v>55</v>
      </c>
      <c r="E31" s="98" t="s"/>
      <c r="F31" s="99" t="n">
        <v>300</v>
      </c>
      <c r="G31" s="97" t="n">
        <v>75500</v>
      </c>
      <c r="H31" s="100" t="n">
        <f aca="false" ca="false" dt2D="false" dtr="false" t="normal">G31-200</f>
        <v>75300</v>
      </c>
      <c r="I31" s="91" t="n"/>
      <c r="J31" s="77" t="s">
        <v>56</v>
      </c>
      <c r="K31" s="79" t="s"/>
      <c r="L31" s="87" t="s">
        <v>25</v>
      </c>
      <c r="M31" s="88" t="s"/>
      <c r="N31" s="101" t="n">
        <f aca="false" ca="false" dt2D="false" dtr="false" t="normal">89500-500</f>
        <v>89000</v>
      </c>
      <c r="O31" s="101" t="n">
        <f aca="false" ca="false" dt2D="false" dtr="false" t="normal">N31-100</f>
        <v>88900</v>
      </c>
      <c r="P31" s="2" t="n"/>
      <c r="Q31" s="92" t="n"/>
      <c r="R31" s="93" t="s"/>
      <c r="S31" s="92" t="n"/>
      <c r="T31" s="93" t="s"/>
      <c r="U31" s="94" t="n"/>
      <c r="V31" s="94" t="n"/>
      <c r="W31" s="48" t="n"/>
      <c r="X31" s="2" t="n"/>
      <c r="Y31" s="2" t="n"/>
      <c r="Z31" s="2" t="n"/>
      <c r="AA31" s="2" t="n"/>
      <c r="AB31" s="2" t="n"/>
    </row>
    <row customFormat="true" customHeight="true" ht="12.9499998092651" outlineLevel="0" r="32" s="72">
      <c r="A32" s="2" t="n"/>
      <c r="B32" s="97" t="s">
        <v>57</v>
      </c>
      <c r="C32" s="98" t="s"/>
      <c r="D32" s="97" t="s">
        <v>58</v>
      </c>
      <c r="E32" s="98" t="s"/>
      <c r="F32" s="99" t="n">
        <v>300</v>
      </c>
      <c r="G32" s="97" t="s">
        <v>58</v>
      </c>
      <c r="H32" s="100" t="str">
        <f aca="false" ca="false" dt2D="false" dtr="false" t="normal">G32</f>
        <v>под заказ</v>
      </c>
      <c r="I32" s="91" t="n"/>
      <c r="J32" s="77" t="s">
        <v>59</v>
      </c>
      <c r="K32" s="79" t="s"/>
      <c r="L32" s="77" t="s">
        <v>35</v>
      </c>
      <c r="M32" s="79" t="s"/>
      <c r="N32" s="101" t="n">
        <v>87500</v>
      </c>
      <c r="O32" s="101" t="n">
        <f aca="false" ca="false" dt2D="false" dtr="false" t="normal">N32-100</f>
        <v>87400</v>
      </c>
      <c r="P32" s="2" t="n"/>
      <c r="Q32" s="92" t="n"/>
      <c r="R32" s="93" t="s"/>
      <c r="S32" s="92" t="n"/>
      <c r="T32" s="93" t="s"/>
      <c r="U32" s="94" t="n"/>
      <c r="V32" s="94" t="n"/>
      <c r="W32" s="48" t="n"/>
      <c r="X32" s="2" t="n"/>
      <c r="Y32" s="2" t="n"/>
      <c r="Z32" s="2" t="n"/>
      <c r="AA32" s="2" t="n"/>
      <c r="AB32" s="2" t="n"/>
    </row>
    <row customFormat="true" customHeight="true" ht="12.9499998092651" outlineLevel="0" r="33" s="72">
      <c r="A33" s="2" t="n"/>
      <c r="B33" s="97" t="s">
        <v>54</v>
      </c>
      <c r="C33" s="98" t="s"/>
      <c r="D33" s="97" t="s">
        <v>25</v>
      </c>
      <c r="E33" s="98" t="s"/>
      <c r="F33" s="99" t="n">
        <v>300</v>
      </c>
      <c r="G33" s="97" t="n">
        <v>73500</v>
      </c>
      <c r="H33" s="100" t="n">
        <f aca="false" ca="false" dt2D="false" dtr="false" t="normal">G33-200</f>
        <v>73300</v>
      </c>
      <c r="I33" s="91" t="n"/>
      <c r="J33" s="77" t="s">
        <v>60</v>
      </c>
      <c r="K33" s="79" t="s"/>
      <c r="L33" s="77" t="s">
        <v>25</v>
      </c>
      <c r="M33" s="79" t="s"/>
      <c r="N33" s="101" t="n">
        <f aca="false" ca="false" dt2D="false" dtr="false" t="normal">89000+1500-1000</f>
        <v>89500</v>
      </c>
      <c r="O33" s="101" t="n">
        <f aca="false" ca="false" dt2D="false" dtr="false" t="normal">N33-200</f>
        <v>89300</v>
      </c>
      <c r="P33" s="2" t="n"/>
      <c r="Q33" s="92" t="n"/>
      <c r="R33" s="93" t="s"/>
      <c r="S33" s="92" t="n"/>
      <c r="T33" s="93" t="s"/>
      <c r="U33" s="94" t="n"/>
      <c r="V33" s="94" t="n"/>
      <c r="W33" s="48" t="n"/>
      <c r="X33" s="2" t="n"/>
      <c r="Y33" s="2" t="n"/>
      <c r="Z33" s="2" t="n"/>
      <c r="AA33" s="2" t="n"/>
      <c r="AB33" s="2" t="n"/>
    </row>
    <row customFormat="true" customHeight="true" ht="14.1000003814697" outlineLevel="0" r="34" s="72">
      <c r="A34" s="2" t="n"/>
      <c r="B34" s="97" t="s">
        <v>54</v>
      </c>
      <c r="C34" s="98" t="s"/>
      <c r="D34" s="97" t="s">
        <v>48</v>
      </c>
      <c r="E34" s="98" t="s"/>
      <c r="F34" s="99" t="n">
        <v>300</v>
      </c>
      <c r="G34" s="97" t="n">
        <f aca="false" ca="false" dt2D="false" dtr="false" t="normal">G31</f>
        <v>75500</v>
      </c>
      <c r="H34" s="100" t="n">
        <f aca="false" ca="false" dt2D="false" dtr="false" t="normal">G34-200</f>
        <v>75300</v>
      </c>
      <c r="I34" s="91" t="n"/>
      <c r="J34" s="77" t="s">
        <v>61</v>
      </c>
      <c r="K34" s="79" t="s"/>
      <c r="L34" s="77" t="s">
        <v>62</v>
      </c>
      <c r="M34" s="79" t="s"/>
      <c r="N34" s="101" t="n">
        <f aca="false" ca="false" dt2D="false" dtr="false" t="normal">N33+500</f>
        <v>90000</v>
      </c>
      <c r="O34" s="101" t="n">
        <f aca="false" ca="false" dt2D="false" dtr="false" t="normal">N34-200</f>
        <v>89800</v>
      </c>
      <c r="P34" s="2" t="n"/>
      <c r="Q34" s="92" t="n"/>
      <c r="R34" s="93" t="s"/>
      <c r="S34" s="92" t="n"/>
      <c r="T34" s="93" t="s"/>
      <c r="U34" s="94" t="n"/>
      <c r="V34" s="94" t="n"/>
      <c r="W34" s="48" t="n"/>
      <c r="X34" s="2" t="n"/>
      <c r="Y34" s="2" t="n"/>
      <c r="Z34" s="2" t="n"/>
      <c r="AA34" s="2" t="n"/>
      <c r="AB34" s="2" t="n"/>
    </row>
    <row customFormat="true" customHeight="true" ht="14.25" outlineLevel="0" r="35" s="72">
      <c r="A35" s="2" t="n"/>
      <c r="B35" s="97" t="s">
        <v>56</v>
      </c>
      <c r="C35" s="98" t="s"/>
      <c r="D35" s="97" t="s">
        <v>62</v>
      </c>
      <c r="E35" s="98" t="s"/>
      <c r="F35" s="99" t="n">
        <v>300</v>
      </c>
      <c r="G35" s="97" t="n">
        <f aca="false" ca="false" dt2D="false" dtr="false" t="normal">81500+1000</f>
        <v>82500</v>
      </c>
      <c r="H35" s="100" t="n">
        <f aca="false" ca="false" dt2D="false" dtr="false" t="normal">G35-200</f>
        <v>82300</v>
      </c>
      <c r="I35" s="91" t="n"/>
      <c r="J35" s="77" t="s">
        <v>63</v>
      </c>
      <c r="K35" s="79" t="s"/>
      <c r="L35" s="77" t="s">
        <v>41</v>
      </c>
      <c r="M35" s="79" t="s"/>
      <c r="N35" s="101" t="n">
        <f aca="false" ca="false" dt2D="false" dtr="false" t="normal">N34</f>
        <v>90000</v>
      </c>
      <c r="O35" s="101" t="n">
        <f aca="false" ca="false" dt2D="false" dtr="false" t="normal">N35-100</f>
        <v>89900</v>
      </c>
      <c r="P35" s="2" t="n"/>
      <c r="Q35" s="92" t="n"/>
      <c r="R35" s="93" t="s"/>
      <c r="S35" s="92" t="n"/>
      <c r="T35" s="93" t="s"/>
      <c r="U35" s="94" t="n"/>
      <c r="V35" s="94" t="n"/>
      <c r="W35" s="48" t="n"/>
      <c r="X35" s="2" t="n"/>
      <c r="Y35" s="2" t="n"/>
      <c r="Z35" s="2" t="n"/>
      <c r="AA35" s="2" t="n"/>
      <c r="AB35" s="2" t="n"/>
    </row>
    <row customFormat="true" customHeight="true" ht="15" outlineLevel="0" r="36" s="72">
      <c r="A36" s="2" t="n"/>
      <c r="B36" s="97" t="s">
        <v>64</v>
      </c>
      <c r="C36" s="98" t="s"/>
      <c r="D36" s="97" t="s">
        <v>25</v>
      </c>
      <c r="E36" s="98" t="s"/>
      <c r="F36" s="99" t="n">
        <v>300</v>
      </c>
      <c r="G36" s="97" t="n">
        <f aca="false" ca="false" dt2D="false" dtr="false" t="normal">82500-500</f>
        <v>82000</v>
      </c>
      <c r="H36" s="106" t="n">
        <f aca="false" ca="false" dt2D="false" dtr="false" t="normal">G36-200</f>
        <v>81800</v>
      </c>
      <c r="I36" s="91" t="n"/>
      <c r="J36" s="77" t="s">
        <v>65</v>
      </c>
      <c r="K36" s="79" t="s"/>
      <c r="L36" s="77" t="s">
        <v>62</v>
      </c>
      <c r="M36" s="79" t="s"/>
      <c r="N36" s="101" t="n">
        <f aca="false" ca="false" dt2D="false" dtr="false" t="normal">N33</f>
        <v>89500</v>
      </c>
      <c r="O36" s="101" t="n">
        <f aca="false" ca="false" dt2D="false" dtr="false" t="normal">N36-200</f>
        <v>89300</v>
      </c>
      <c r="P36" s="2" t="n"/>
      <c r="Q36" s="92" t="n"/>
      <c r="R36" s="93" t="s"/>
      <c r="S36" s="92" t="n"/>
      <c r="T36" s="93" t="s"/>
      <c r="U36" s="94" t="n"/>
      <c r="V36" s="94" t="n"/>
      <c r="W36" s="48" t="n"/>
      <c r="X36" s="2" t="n"/>
      <c r="Y36" s="2" t="n"/>
      <c r="Z36" s="2" t="n"/>
      <c r="AA36" s="2" t="n"/>
      <c r="AB36" s="2" t="n"/>
    </row>
    <row customFormat="true" customHeight="true" ht="12" outlineLevel="0" r="37" s="72">
      <c r="A37" s="2" t="n"/>
      <c r="B37" s="97" t="s">
        <v>66</v>
      </c>
      <c r="C37" s="98" t="s"/>
      <c r="D37" s="97" t="s">
        <v>67</v>
      </c>
      <c r="E37" s="98" t="s"/>
      <c r="F37" s="99" t="n">
        <v>300</v>
      </c>
      <c r="G37" s="97" t="n">
        <f aca="false" ca="false" dt2D="false" dtr="false" t="normal">G36</f>
        <v>82000</v>
      </c>
      <c r="H37" s="106" t="n">
        <f aca="false" ca="false" dt2D="false" dtr="false" t="normal">G37-200-100</f>
        <v>81700</v>
      </c>
      <c r="I37" s="91" t="n"/>
      <c r="J37" s="77" t="s">
        <v>68</v>
      </c>
      <c r="K37" s="79" t="s"/>
      <c r="L37" s="107" t="s">
        <v>69</v>
      </c>
      <c r="M37" s="108" t="s"/>
      <c r="N37" s="101" t="n">
        <f aca="false" ca="false" dt2D="false" dtr="false" t="normal">N35</f>
        <v>90000</v>
      </c>
      <c r="O37" s="101" t="n">
        <f aca="false" ca="false" dt2D="false" dtr="false" t="normal">N37-200</f>
        <v>89800</v>
      </c>
      <c r="P37" s="2" t="n"/>
      <c r="Q37" s="48" t="n"/>
      <c r="R37" s="48" t="n"/>
      <c r="S37" s="48" t="n"/>
      <c r="T37" s="48" t="n"/>
      <c r="U37" s="48" t="n"/>
      <c r="V37" s="48" t="n"/>
      <c r="W37" s="48" t="n"/>
      <c r="X37" s="2" t="n"/>
      <c r="Y37" s="2" t="n"/>
      <c r="Z37" s="2" t="n"/>
      <c r="AA37" s="2" t="n"/>
      <c r="AB37" s="2" t="n"/>
    </row>
    <row customFormat="true" customHeight="true" ht="15" outlineLevel="0" r="38" s="72">
      <c r="A38" s="2" t="n"/>
      <c r="B38" s="97" t="s">
        <v>70</v>
      </c>
      <c r="C38" s="98" t="s"/>
      <c r="D38" s="97" t="s">
        <v>71</v>
      </c>
      <c r="E38" s="98" t="s"/>
      <c r="F38" s="99" t="n">
        <v>300</v>
      </c>
      <c r="G38" s="97" t="n">
        <f aca="false" ca="false" dt2D="false" dtr="false" t="normal">81500+500-1500</f>
        <v>80500</v>
      </c>
      <c r="H38" s="106" t="n">
        <f aca="false" ca="false" dt2D="false" dtr="false" t="normal">G38-200-100</f>
        <v>80200</v>
      </c>
      <c r="I38" s="91" t="n"/>
      <c r="J38" s="77" t="s">
        <v>72</v>
      </c>
      <c r="K38" s="79" t="s"/>
      <c r="L38" s="77" t="s">
        <v>62</v>
      </c>
      <c r="M38" s="79" t="s"/>
      <c r="N38" s="101" t="n">
        <f aca="false" ca="false" dt2D="false" dtr="false" t="normal">N36</f>
        <v>89500</v>
      </c>
      <c r="O38" s="101" t="n">
        <f aca="false" ca="false" dt2D="false" dtr="false" t="normal">N38-100</f>
        <v>89400</v>
      </c>
      <c r="P38" s="2" t="n"/>
      <c r="Q38" s="92" t="n"/>
      <c r="R38" s="93" t="s"/>
      <c r="S38" s="92" t="n"/>
      <c r="T38" s="93" t="s"/>
      <c r="U38" s="94" t="n"/>
      <c r="V38" s="94" t="n"/>
      <c r="W38" s="48" t="n"/>
      <c r="X38" s="2" t="n"/>
      <c r="Y38" s="2" t="n"/>
      <c r="Z38" s="2" t="n"/>
      <c r="AA38" s="2" t="n"/>
      <c r="AB38" s="2" t="n"/>
    </row>
    <row customFormat="true" customHeight="true" ht="13.5" outlineLevel="0" r="39" s="72">
      <c r="A39" s="2" t="n"/>
      <c r="B39" s="97" t="s">
        <v>73</v>
      </c>
      <c r="C39" s="98" t="s"/>
      <c r="D39" s="97" t="s">
        <v>74</v>
      </c>
      <c r="E39" s="98" t="s"/>
      <c r="F39" s="99" t="n">
        <v>300</v>
      </c>
      <c r="G39" s="97" t="n">
        <f aca="false" ca="false" dt2D="false" dtr="false" t="normal">G36</f>
        <v>82000</v>
      </c>
      <c r="H39" s="106" t="n">
        <f aca="false" ca="false" dt2D="false" dtr="false" t="normal">G39</f>
        <v>82000</v>
      </c>
      <c r="I39" s="91" t="n"/>
      <c r="J39" s="77" t="s">
        <v>75</v>
      </c>
      <c r="K39" s="79" t="s"/>
      <c r="L39" s="77" t="s">
        <v>62</v>
      </c>
      <c r="M39" s="79" t="s"/>
      <c r="N39" s="101" t="n">
        <f aca="false" ca="false" dt2D="false" dtr="false" t="normal">N37</f>
        <v>90000</v>
      </c>
      <c r="O39" s="101" t="n">
        <f aca="false" ca="false" dt2D="false" dtr="false" t="normal">N39-100</f>
        <v>89900</v>
      </c>
      <c r="P39" s="48" t="n"/>
      <c r="Q39" s="102" t="n"/>
      <c r="R39" s="103" t="s"/>
      <c r="S39" s="109" t="n"/>
      <c r="T39" s="110" t="s"/>
      <c r="U39" s="94" t="n"/>
      <c r="V39" s="94" t="n"/>
      <c r="W39" s="2" t="n"/>
      <c r="X39" s="2" t="n"/>
      <c r="Y39" s="2" t="n"/>
      <c r="Z39" s="2" t="n"/>
      <c r="AA39" s="2" t="n"/>
      <c r="AB39" s="2" t="n"/>
    </row>
    <row customFormat="true" customHeight="true" ht="15" outlineLevel="0" r="40" s="72">
      <c r="A40" s="2" t="n"/>
      <c r="B40" s="97" t="s">
        <v>76</v>
      </c>
      <c r="C40" s="98" t="s"/>
      <c r="D40" s="97" t="s">
        <v>25</v>
      </c>
      <c r="E40" s="98" t="s"/>
      <c r="F40" s="99" t="n">
        <v>300</v>
      </c>
      <c r="G40" s="97" t="n">
        <f aca="false" ca="false" dt2D="false" dtr="false" t="normal">G39</f>
        <v>82000</v>
      </c>
      <c r="H40" s="106" t="n">
        <f aca="false" ca="false" dt2D="false" dtr="false" t="normal">G40-200-100</f>
        <v>81700</v>
      </c>
      <c r="I40" s="91" t="n"/>
      <c r="J40" s="87" t="s">
        <v>77</v>
      </c>
      <c r="K40" s="88" t="s"/>
      <c r="L40" s="107" t="s">
        <v>78</v>
      </c>
      <c r="M40" s="108" t="s"/>
      <c r="N40" s="101" t="n">
        <f aca="false" ca="false" dt2D="false" dtr="false" t="normal">N33</f>
        <v>89500</v>
      </c>
      <c r="O40" s="101" t="n">
        <v>85000</v>
      </c>
      <c r="P40" s="48" t="n"/>
      <c r="Q40" s="102" t="n"/>
      <c r="R40" s="103" t="s"/>
      <c r="S40" s="109" t="n"/>
      <c r="T40" s="110" t="s"/>
      <c r="U40" s="94" t="n"/>
      <c r="V40" s="94" t="n"/>
      <c r="W40" s="2" t="n"/>
      <c r="X40" s="2" t="n"/>
      <c r="Y40" s="2" t="n"/>
      <c r="Z40" s="2" t="n"/>
      <c r="AA40" s="2" t="n"/>
      <c r="AB40" s="2" t="n"/>
    </row>
    <row customFormat="true" customHeight="true" ht="12.75" outlineLevel="0" r="41" s="72">
      <c r="A41" s="2" t="n"/>
      <c r="B41" s="97" t="s">
        <v>79</v>
      </c>
      <c r="C41" s="98" t="s"/>
      <c r="D41" s="97" t="s">
        <v>48</v>
      </c>
      <c r="E41" s="98" t="s"/>
      <c r="F41" s="99" t="n">
        <v>300</v>
      </c>
      <c r="G41" s="97" t="n">
        <f aca="false" ca="false" dt2D="false" dtr="false" t="normal">G40</f>
        <v>82000</v>
      </c>
      <c r="H41" s="106" t="n">
        <f aca="false" ca="false" dt2D="false" dtr="false" t="normal">G41-200-100</f>
        <v>81700</v>
      </c>
      <c r="I41" s="91" t="n"/>
      <c r="J41" s="87" t="s">
        <v>77</v>
      </c>
      <c r="K41" s="88" t="s"/>
      <c r="L41" s="107" t="s">
        <v>80</v>
      </c>
      <c r="M41" s="108" t="s"/>
      <c r="N41" s="101" t="n">
        <f aca="false" ca="false" dt2D="false" dtr="false" t="normal">N40</f>
        <v>89500</v>
      </c>
      <c r="O41" s="101" t="n">
        <v>85000</v>
      </c>
      <c r="P41" s="48" t="n"/>
      <c r="Q41" s="102" t="n"/>
      <c r="R41" s="103" t="s"/>
      <c r="S41" s="109" t="n"/>
      <c r="T41" s="110" t="s"/>
      <c r="U41" s="94" t="n"/>
      <c r="V41" s="94" t="n"/>
      <c r="W41" s="2" t="n"/>
      <c r="X41" s="2" t="n"/>
      <c r="Y41" s="2" t="n"/>
      <c r="Z41" s="2" t="n"/>
      <c r="AA41" s="2" t="n"/>
      <c r="AB41" s="2" t="n"/>
    </row>
    <row customFormat="true" customHeight="true" ht="15" outlineLevel="0" r="42" s="72">
      <c r="A42" s="2" t="n"/>
      <c r="B42" s="97" t="s">
        <v>81</v>
      </c>
      <c r="C42" s="98" t="s"/>
      <c r="D42" s="97" t="s">
        <v>62</v>
      </c>
      <c r="E42" s="98" t="s"/>
      <c r="F42" s="99" t="n">
        <v>300</v>
      </c>
      <c r="G42" s="97" t="n">
        <v>82500</v>
      </c>
      <c r="H42" s="106" t="n">
        <f aca="false" ca="false" dt2D="false" dtr="false" t="normal">G42-200-100</f>
        <v>82200</v>
      </c>
      <c r="I42" s="91" t="n"/>
      <c r="J42" s="87" t="s">
        <v>82</v>
      </c>
      <c r="K42" s="88" t="s"/>
      <c r="L42" s="107" t="s">
        <v>80</v>
      </c>
      <c r="M42" s="108" t="s"/>
      <c r="N42" s="101" t="n">
        <f aca="false" ca="false" dt2D="false" dtr="false" t="normal">115000-2000</f>
        <v>113000</v>
      </c>
      <c r="O42" s="101" t="n">
        <f aca="false" ca="false" dt2D="false" dtr="false" t="normal">N42-200</f>
        <v>112800</v>
      </c>
      <c r="P42" s="48" t="n"/>
      <c r="Q42" s="92" t="n"/>
      <c r="R42" s="93" t="s"/>
      <c r="S42" s="92" t="n"/>
      <c r="T42" s="93" t="s"/>
      <c r="U42" s="94" t="n"/>
      <c r="V42" s="94" t="n"/>
      <c r="W42" s="2" t="n"/>
      <c r="X42" s="2" t="n"/>
      <c r="Y42" s="2" t="n"/>
      <c r="Z42" s="2" t="n"/>
      <c r="AA42" s="2" t="n"/>
      <c r="AB42" s="2" t="n"/>
    </row>
    <row customFormat="true" customHeight="true" ht="15" outlineLevel="0" r="43" s="72">
      <c r="A43" s="2" t="n"/>
      <c r="B43" s="97" t="s">
        <v>83</v>
      </c>
      <c r="C43" s="98" t="s"/>
      <c r="D43" s="97" t="s">
        <v>84</v>
      </c>
      <c r="E43" s="98" t="s"/>
      <c r="F43" s="99" t="n">
        <v>300</v>
      </c>
      <c r="G43" s="97" t="n">
        <f aca="false" ca="false" dt2D="false" dtr="false" t="normal">G38</f>
        <v>80500</v>
      </c>
      <c r="H43" s="106" t="n">
        <f aca="false" ca="false" dt2D="false" dtr="false" t="normal">G43-200-100</f>
        <v>80200</v>
      </c>
      <c r="I43" s="91" t="n"/>
      <c r="J43" s="87" t="s">
        <v>85</v>
      </c>
      <c r="K43" s="88" t="s"/>
      <c r="L43" s="107" t="s">
        <v>80</v>
      </c>
      <c r="M43" s="108" t="s"/>
      <c r="N43" s="101" t="n">
        <f aca="false" ca="false" dt2D="false" dtr="false" t="normal">135000-3000-2000</f>
        <v>130000</v>
      </c>
      <c r="O43" s="101" t="n">
        <f aca="false" ca="false" dt2D="false" dtr="false" t="normal">N43-200</f>
        <v>129800</v>
      </c>
      <c r="P43" s="48" t="n"/>
      <c r="Q43" s="92" t="n"/>
      <c r="R43" s="93" t="s"/>
      <c r="S43" s="92" t="n"/>
      <c r="T43" s="93" t="s"/>
      <c r="U43" s="94" t="n"/>
      <c r="V43" s="94" t="n"/>
      <c r="W43" s="2" t="n"/>
      <c r="X43" s="2" t="n"/>
      <c r="Y43" s="2" t="n"/>
      <c r="Z43" s="2" t="n"/>
      <c r="AA43" s="2" t="n"/>
      <c r="AB43" s="2" t="n"/>
    </row>
    <row customFormat="true" customHeight="true" ht="15" outlineLevel="0" r="44" s="72">
      <c r="A44" s="2" t="n"/>
      <c r="B44" s="97" t="s">
        <v>86</v>
      </c>
      <c r="C44" s="98" t="s"/>
      <c r="D44" s="97" t="s">
        <v>87</v>
      </c>
      <c r="E44" s="98" t="s"/>
      <c r="F44" s="99" t="n">
        <v>300</v>
      </c>
      <c r="G44" s="97" t="n">
        <v>82500</v>
      </c>
      <c r="H44" s="106" t="n">
        <f aca="false" ca="false" dt2D="false" dtr="false" t="normal">G44-200-100</f>
        <v>82200</v>
      </c>
      <c r="I44" s="91" t="n"/>
      <c r="J44" s="87" t="s">
        <v>88</v>
      </c>
      <c r="K44" s="88" t="s"/>
      <c r="L44" s="107" t="s">
        <v>80</v>
      </c>
      <c r="M44" s="108" t="s"/>
      <c r="N44" s="101" t="n">
        <v>132000</v>
      </c>
      <c r="O44" s="101" t="n">
        <f aca="false" ca="false" dt2D="false" dtr="false" t="normal">N44-200</f>
        <v>131800</v>
      </c>
      <c r="P44" s="48" t="n"/>
      <c r="Q44" s="92" t="n"/>
      <c r="R44" s="92" t="n"/>
      <c r="S44" s="92" t="n"/>
      <c r="T44" s="92" t="n"/>
      <c r="U44" s="94" t="n"/>
      <c r="V44" s="94" t="n"/>
      <c r="W44" s="2" t="n"/>
      <c r="X44" s="2" t="n"/>
      <c r="Y44" s="2" t="n"/>
      <c r="Z44" s="2" t="n"/>
      <c r="AA44" s="2" t="n"/>
      <c r="AB44" s="2" t="n"/>
    </row>
    <row customFormat="true" customHeight="true" ht="17.25" outlineLevel="0" r="45" s="72">
      <c r="A45" s="2" t="n"/>
      <c r="B45" s="97" t="s">
        <v>89</v>
      </c>
      <c r="C45" s="98" t="s"/>
      <c r="D45" s="97" t="s">
        <v>35</v>
      </c>
      <c r="E45" s="98" t="s"/>
      <c r="F45" s="99" t="n">
        <v>300</v>
      </c>
      <c r="G45" s="97" t="n">
        <f aca="false" ca="false" dt2D="false" dtr="false" t="normal">G43</f>
        <v>80500</v>
      </c>
      <c r="H45" s="106" t="n">
        <f aca="false" ca="false" dt2D="false" dtr="false" t="normal">G45-200-100</f>
        <v>80200</v>
      </c>
      <c r="I45" s="91" t="n"/>
      <c r="J45" s="87" t="s">
        <v>90</v>
      </c>
      <c r="K45" s="88" t="s"/>
      <c r="L45" s="107" t="s">
        <v>80</v>
      </c>
      <c r="M45" s="108" t="s"/>
      <c r="N45" s="101" t="n">
        <f aca="false" ca="false" dt2D="false" dtr="false" t="normal">N44</f>
        <v>132000</v>
      </c>
      <c r="O45" s="101" t="n">
        <f aca="false" ca="false" dt2D="false" dtr="false" t="normal">N45-200</f>
        <v>131800</v>
      </c>
      <c r="P45" s="48" t="n"/>
      <c r="Q45" s="2" t="n"/>
      <c r="R45" s="2" t="n"/>
      <c r="S45" s="2" t="n"/>
      <c r="T45" s="2" t="n"/>
      <c r="U45" s="2" t="n"/>
      <c r="V45" s="2" t="n"/>
      <c r="W45" s="2" t="n"/>
      <c r="X45" s="2" t="n"/>
      <c r="Y45" s="2" t="n"/>
      <c r="Z45" s="2" t="n"/>
      <c r="AA45" s="2" t="n"/>
      <c r="AB45" s="2" t="n"/>
    </row>
    <row customFormat="true" customHeight="true" ht="15.75" outlineLevel="0" r="46" s="72">
      <c r="A46" s="2" t="n"/>
      <c r="B46" s="97" t="s">
        <v>91</v>
      </c>
      <c r="C46" s="98" t="s"/>
      <c r="D46" s="97" t="s">
        <v>87</v>
      </c>
      <c r="E46" s="98" t="s"/>
      <c r="F46" s="99" t="n">
        <v>300</v>
      </c>
      <c r="G46" s="97" t="n">
        <v>82000</v>
      </c>
      <c r="H46" s="106" t="n">
        <f aca="false" ca="false" dt2D="false" dtr="false" t="normal">G46-200-100</f>
        <v>81700</v>
      </c>
      <c r="I46" s="91" t="n"/>
      <c r="J46" s="77" t="s">
        <v>92</v>
      </c>
      <c r="K46" s="79" t="s"/>
      <c r="L46" s="77" t="s">
        <v>93</v>
      </c>
      <c r="M46" s="79" t="s"/>
      <c r="N46" s="101" t="n">
        <v>135000</v>
      </c>
      <c r="O46" s="101" t="n">
        <f aca="false" ca="false" dt2D="false" dtr="false" t="normal">N46-200</f>
        <v>134800</v>
      </c>
      <c r="P46" s="48" t="n"/>
      <c r="Q46" s="2" t="n"/>
      <c r="R46" s="2" t="n"/>
      <c r="S46" s="2" t="n"/>
      <c r="T46" s="2" t="n"/>
      <c r="U46" s="2" t="n"/>
      <c r="V46" s="2" t="n"/>
      <c r="W46" s="2" t="n"/>
      <c r="X46" s="2" t="n"/>
      <c r="Y46" s="2" t="n"/>
      <c r="Z46" s="2" t="n"/>
      <c r="AA46" s="2" t="n"/>
      <c r="AB46" s="2" t="n"/>
    </row>
    <row customFormat="true" customHeight="true" ht="13.5" outlineLevel="0" r="47" s="72">
      <c r="A47" s="2" t="n"/>
      <c r="B47" s="95" t="s">
        <v>94</v>
      </c>
      <c r="C47" s="96" t="s"/>
      <c r="D47" s="97" t="s">
        <v>95</v>
      </c>
      <c r="E47" s="98" t="s"/>
      <c r="F47" s="99" t="n">
        <v>300</v>
      </c>
      <c r="G47" s="97" t="n">
        <v>99500</v>
      </c>
      <c r="H47" s="111" t="n">
        <f aca="false" ca="false" dt2D="false" dtr="false" t="normal">G47-300</f>
        <v>99200</v>
      </c>
      <c r="I47" s="91" t="n"/>
      <c r="J47" s="77" t="s">
        <v>96</v>
      </c>
      <c r="K47" s="79" t="s"/>
      <c r="L47" s="77" t="s">
        <v>93</v>
      </c>
      <c r="M47" s="79" t="s"/>
      <c r="N47" s="101" t="n">
        <v>135000</v>
      </c>
      <c r="O47" s="101" t="n">
        <f aca="false" ca="false" dt2D="false" dtr="false" t="normal">N47-200</f>
        <v>134800</v>
      </c>
      <c r="P47" s="112" t="n"/>
      <c r="Q47" s="2" t="n"/>
      <c r="R47" s="2" t="n"/>
      <c r="S47" s="2" t="n"/>
      <c r="T47" s="2" t="n"/>
      <c r="U47" s="2" t="n"/>
      <c r="V47" s="2" t="n"/>
      <c r="W47" s="2" t="n"/>
      <c r="X47" s="2" t="n"/>
      <c r="Y47" s="2" t="n"/>
      <c r="Z47" s="2" t="n"/>
      <c r="AA47" s="2" t="n"/>
      <c r="AB47" s="2" t="n"/>
    </row>
    <row customFormat="true" customHeight="true" ht="13.5" outlineLevel="0" r="48" s="72">
      <c r="A48" s="2" t="n"/>
      <c r="B48" s="95" t="s">
        <v>97</v>
      </c>
      <c r="C48" s="96" t="s"/>
      <c r="D48" s="97" t="s">
        <v>95</v>
      </c>
      <c r="E48" s="98" t="s"/>
      <c r="F48" s="99" t="n">
        <v>300</v>
      </c>
      <c r="G48" s="97" t="n">
        <f aca="false" ca="false" dt2D="false" dtr="false" t="normal">115000-3000+500</f>
        <v>112500</v>
      </c>
      <c r="H48" s="111" t="n">
        <f aca="false" ca="false" dt2D="false" dtr="false" t="normal">G48-300</f>
        <v>112200</v>
      </c>
      <c r="I48" s="91" t="n"/>
      <c r="J48" s="113" t="s">
        <v>98</v>
      </c>
      <c r="K48" s="114" t="s"/>
      <c r="L48" s="77" t="s">
        <v>99</v>
      </c>
      <c r="M48" s="79" t="s"/>
      <c r="N48" s="115" t="n">
        <v>30000</v>
      </c>
      <c r="O48" s="116" t="n"/>
      <c r="P48" s="117" t="n"/>
      <c r="Q48" s="2" t="n"/>
      <c r="R48" s="2" t="n"/>
      <c r="S48" s="2" t="n"/>
      <c r="T48" s="2" t="n"/>
      <c r="U48" s="2" t="n"/>
      <c r="V48" s="2" t="n"/>
      <c r="W48" s="2" t="n"/>
      <c r="X48" s="2" t="n"/>
      <c r="Y48" s="2" t="n"/>
      <c r="Z48" s="2" t="n"/>
      <c r="AA48" s="2" t="n"/>
      <c r="AB48" s="2" t="n"/>
    </row>
    <row customFormat="true" customHeight="true" ht="13.5" outlineLevel="0" r="49" s="72">
      <c r="A49" s="2" t="n"/>
      <c r="B49" s="95" t="s">
        <v>100</v>
      </c>
      <c r="C49" s="96" t="s"/>
      <c r="D49" s="97" t="s">
        <v>95</v>
      </c>
      <c r="E49" s="98" t="s"/>
      <c r="F49" s="99" t="n">
        <v>300</v>
      </c>
      <c r="G49" s="97" t="n">
        <f aca="false" ca="false" dt2D="false" dtr="false" t="normal">G48</f>
        <v>112500</v>
      </c>
      <c r="H49" s="111" t="n">
        <f aca="false" ca="false" dt2D="false" dtr="false" t="normal">G49-300</f>
        <v>112200</v>
      </c>
      <c r="I49" s="91" t="n"/>
      <c r="J49" s="84" t="s">
        <v>101</v>
      </c>
      <c r="K49" s="81" t="s"/>
      <c r="L49" s="81" t="s"/>
      <c r="M49" s="81" t="s"/>
      <c r="N49" s="81" t="s"/>
      <c r="O49" s="85" t="s"/>
      <c r="P49" s="117" t="n"/>
      <c r="Q49" s="2" t="n"/>
      <c r="R49" s="2" t="n"/>
      <c r="S49" s="2" t="n"/>
      <c r="T49" s="2" t="n"/>
      <c r="U49" s="2" t="n"/>
      <c r="V49" s="2" t="n"/>
      <c r="W49" s="2" t="n"/>
      <c r="X49" s="2" t="n"/>
      <c r="Y49" s="2" t="n"/>
      <c r="Z49" s="2" t="n"/>
      <c r="AA49" s="2" t="n"/>
      <c r="AB49" s="2" t="n"/>
    </row>
    <row customFormat="true" customHeight="true" ht="15" outlineLevel="0" r="50" s="72">
      <c r="A50" s="2" t="n"/>
      <c r="B50" s="95" t="s">
        <v>102</v>
      </c>
      <c r="C50" s="96" t="s"/>
      <c r="D50" s="97" t="str">
        <f aca="false" ca="false" dt2D="false" dtr="false" t="normal">D49</f>
        <v>1500-2000х6000-8000</v>
      </c>
      <c r="E50" s="98" t="s"/>
      <c r="F50" s="99" t="n">
        <v>300</v>
      </c>
      <c r="G50" s="97" t="n">
        <f aca="false" ca="false" dt2D="false" dtr="false" t="normal">G49</f>
        <v>112500</v>
      </c>
      <c r="H50" s="111" t="n">
        <f aca="false" ca="false" dt2D="false" dtr="false" t="normal">G50-300</f>
        <v>112200</v>
      </c>
      <c r="I50" s="91" t="n"/>
      <c r="J50" s="77" t="s">
        <v>103</v>
      </c>
      <c r="K50" s="79" t="s"/>
      <c r="L50" s="77" t="s">
        <v>16</v>
      </c>
      <c r="M50" s="79" t="s"/>
      <c r="N50" s="97" t="s">
        <v>104</v>
      </c>
      <c r="O50" s="97" t="s">
        <v>105</v>
      </c>
      <c r="P50" s="117" t="n"/>
      <c r="Q50" s="2" t="n"/>
      <c r="R50" s="2" t="n"/>
      <c r="S50" s="2" t="n"/>
      <c r="T50" s="2" t="n"/>
      <c r="U50" s="2" t="n"/>
      <c r="V50" s="2" t="n"/>
      <c r="W50" s="2" t="n"/>
      <c r="X50" s="2" t="n"/>
      <c r="Y50" s="2" t="n"/>
      <c r="Z50" s="2" t="n"/>
      <c r="AA50" s="2" t="n"/>
      <c r="AB50" s="2" t="n"/>
    </row>
    <row customFormat="true" customHeight="true" ht="12" outlineLevel="0" r="51" s="72">
      <c r="A51" s="2" t="n"/>
      <c r="B51" s="95" t="s">
        <v>106</v>
      </c>
      <c r="C51" s="96" t="s"/>
      <c r="D51" s="97" t="s">
        <v>107</v>
      </c>
      <c r="E51" s="98" t="s"/>
      <c r="F51" s="99" t="n">
        <v>300</v>
      </c>
      <c r="G51" s="97" t="n">
        <v>113000</v>
      </c>
      <c r="H51" s="111" t="n">
        <f aca="false" ca="false" dt2D="false" dtr="false" t="normal">G51-300</f>
        <v>112700</v>
      </c>
      <c r="I51" s="91" t="n"/>
      <c r="J51" s="118" t="s">
        <v>37</v>
      </c>
      <c r="K51" s="119" t="s"/>
      <c r="L51" s="77" t="s">
        <v>25</v>
      </c>
      <c r="M51" s="79" t="s"/>
      <c r="N51" s="120" t="s">
        <v>58</v>
      </c>
      <c r="O51" s="120" t="s">
        <v>108</v>
      </c>
      <c r="P51" s="117" t="n"/>
      <c r="Q51" s="2" t="n"/>
      <c r="R51" s="2" t="n"/>
      <c r="S51" s="2" t="n"/>
      <c r="T51" s="2" t="n"/>
      <c r="U51" s="2" t="n"/>
      <c r="V51" s="2" t="n"/>
      <c r="W51" s="2" t="n"/>
      <c r="X51" s="2" t="n"/>
      <c r="Y51" s="2" t="n"/>
      <c r="Z51" s="2" t="n"/>
      <c r="AA51" s="2" t="n"/>
      <c r="AB51" s="2" t="n"/>
    </row>
    <row customFormat="true" customHeight="true" ht="12" outlineLevel="0" r="52" s="72">
      <c r="A52" s="2" t="n"/>
      <c r="B52" s="95" t="s">
        <v>109</v>
      </c>
      <c r="C52" s="96" t="s"/>
      <c r="D52" s="97" t="s">
        <v>110</v>
      </c>
      <c r="E52" s="98" t="s"/>
      <c r="F52" s="99" t="n">
        <v>300</v>
      </c>
      <c r="G52" s="97" t="n">
        <v>115000</v>
      </c>
      <c r="H52" s="111" t="n">
        <f aca="false" ca="false" dt2D="false" dtr="false" t="normal">G52-300</f>
        <v>114700</v>
      </c>
      <c r="I52" s="91" t="n"/>
      <c r="J52" s="77" t="s">
        <v>111</v>
      </c>
      <c r="K52" s="79" t="s"/>
      <c r="L52" s="77" t="s">
        <v>62</v>
      </c>
      <c r="M52" s="79" t="s"/>
      <c r="N52" s="97" t="n">
        <v>128000</v>
      </c>
      <c r="O52" s="97" t="n">
        <v>125000</v>
      </c>
      <c r="P52" s="121" t="n"/>
      <c r="Q52" s="48" t="n"/>
      <c r="R52" s="2" t="n"/>
      <c r="S52" s="2" t="n"/>
      <c r="T52" s="2" t="n"/>
      <c r="U52" s="2" t="n"/>
      <c r="V52" s="2" t="n"/>
      <c r="W52" s="2" t="n"/>
      <c r="X52" s="2" t="n"/>
      <c r="Y52" s="2" t="n"/>
      <c r="Z52" s="2" t="n"/>
      <c r="AA52" s="2" t="n"/>
      <c r="AB52" s="2" t="n"/>
    </row>
    <row customFormat="true" customHeight="true" ht="12" outlineLevel="0" r="53" s="72">
      <c r="A53" s="2" t="n"/>
      <c r="B53" s="95" t="s">
        <v>112</v>
      </c>
      <c r="C53" s="96" t="s"/>
      <c r="D53" s="97" t="s">
        <v>113</v>
      </c>
      <c r="E53" s="98" t="s"/>
      <c r="F53" s="99" t="n">
        <v>300</v>
      </c>
      <c r="G53" s="97" t="s">
        <v>58</v>
      </c>
      <c r="H53" s="111" t="str">
        <f aca="false" ca="false" dt2D="false" dtr="false" t="normal">G53</f>
        <v>под заказ</v>
      </c>
      <c r="I53" s="91" t="n"/>
      <c r="J53" s="77" t="s">
        <v>114</v>
      </c>
      <c r="K53" s="79" t="s"/>
      <c r="L53" s="77" t="s">
        <v>62</v>
      </c>
      <c r="M53" s="79" t="s"/>
      <c r="N53" s="97" t="n">
        <v>138000</v>
      </c>
      <c r="O53" s="97" t="n">
        <f aca="false" ca="false" dt2D="false" dtr="false" t="normal">N53-1000</f>
        <v>137000</v>
      </c>
      <c r="P53" s="122" t="n"/>
      <c r="Q53" s="48" t="n"/>
      <c r="R53" s="2" t="n"/>
      <c r="S53" s="2" t="n"/>
      <c r="T53" s="2" t="n"/>
      <c r="U53" s="2" t="n"/>
      <c r="V53" s="2" t="n"/>
      <c r="W53" s="2" t="n"/>
      <c r="X53" s="2" t="n"/>
      <c r="Y53" s="2" t="n"/>
      <c r="Z53" s="2" t="n"/>
      <c r="AA53" s="2" t="n"/>
      <c r="AB53" s="2" t="n"/>
    </row>
    <row customFormat="true" customHeight="true" ht="15" outlineLevel="0" r="54" s="72">
      <c r="A54" s="2" t="n"/>
      <c r="B54" s="84" t="s">
        <v>115</v>
      </c>
      <c r="C54" s="81" t="s"/>
      <c r="D54" s="81" t="s"/>
      <c r="E54" s="81" t="s"/>
      <c r="F54" s="81" t="s"/>
      <c r="G54" s="81" t="s"/>
      <c r="H54" s="85" t="s"/>
      <c r="I54" s="91" t="n"/>
      <c r="J54" s="77" t="s">
        <v>76</v>
      </c>
      <c r="K54" s="79" t="s"/>
      <c r="L54" s="77" t="s">
        <v>116</v>
      </c>
      <c r="M54" s="79" t="s"/>
      <c r="N54" s="97" t="n">
        <v>135000</v>
      </c>
      <c r="O54" s="97" t="n">
        <v>140000</v>
      </c>
      <c r="P54" s="121" t="n"/>
      <c r="Q54" s="48" t="n"/>
      <c r="R54" s="2" t="n"/>
      <c r="S54" s="2" t="n"/>
      <c r="T54" s="2" t="n"/>
      <c r="U54" s="2" t="n"/>
      <c r="V54" s="2" t="n"/>
      <c r="W54" s="2" t="n"/>
      <c r="X54" s="2" t="n"/>
      <c r="Y54" s="2" t="n"/>
      <c r="Z54" s="2" t="n"/>
      <c r="AA54" s="2" t="n"/>
      <c r="AB54" s="2" t="n"/>
    </row>
    <row customFormat="true" customHeight="true" ht="19.5" outlineLevel="0" r="55" s="72">
      <c r="A55" s="2" t="n"/>
      <c r="B55" s="97" t="s">
        <v>15</v>
      </c>
      <c r="C55" s="98" t="s"/>
      <c r="D55" s="77" t="s">
        <v>16</v>
      </c>
      <c r="E55" s="79" t="s"/>
      <c r="F55" s="123" t="n"/>
      <c r="G55" s="87" t="s">
        <v>117</v>
      </c>
      <c r="H55" s="87" t="s">
        <v>118</v>
      </c>
      <c r="I55" s="91" t="n"/>
      <c r="J55" s="77" t="s">
        <v>119</v>
      </c>
      <c r="K55" s="79" t="s"/>
      <c r="L55" s="77" t="s">
        <v>41</v>
      </c>
      <c r="M55" s="79" t="s"/>
      <c r="N55" s="97" t="n">
        <f aca="false" ca="false" dt2D="false" dtr="false" t="normal">O55+15000</f>
        <v>160000</v>
      </c>
      <c r="O55" s="97" t="n">
        <v>145000</v>
      </c>
      <c r="P55" s="124" t="s"/>
      <c r="Q55" s="48" t="n"/>
      <c r="R55" s="2" t="n"/>
      <c r="S55" s="2" t="n"/>
      <c r="T55" s="2" t="n"/>
      <c r="U55" s="2" t="n"/>
      <c r="V55" s="2" t="n"/>
      <c r="W55" s="2" t="n"/>
      <c r="X55" s="2" t="n"/>
      <c r="Y55" s="2" t="n"/>
      <c r="Z55" s="2" t="n"/>
      <c r="AA55" s="2" t="n"/>
      <c r="AB55" s="2" t="n"/>
    </row>
    <row customFormat="true" customHeight="true" ht="13.5" outlineLevel="0" r="56" s="72">
      <c r="A56" s="2" t="n"/>
      <c r="B56" s="125" t="s">
        <v>120</v>
      </c>
      <c r="C56" s="126" t="s"/>
      <c r="D56" s="107" t="s">
        <v>121</v>
      </c>
      <c r="E56" s="108" t="s"/>
      <c r="F56" s="127" t="n"/>
      <c r="G56" s="97" t="n">
        <v>76500</v>
      </c>
      <c r="H56" s="97" t="n">
        <f aca="false" ca="false" dt2D="false" dtr="false" t="normal">G56-200</f>
        <v>76300</v>
      </c>
      <c r="I56" s="91" t="n"/>
      <c r="J56" s="77" t="s">
        <v>122</v>
      </c>
      <c r="K56" s="79" t="s"/>
      <c r="L56" s="77" t="s">
        <v>41</v>
      </c>
      <c r="M56" s="79" t="s"/>
      <c r="N56" s="97" t="n">
        <v>150000</v>
      </c>
      <c r="O56" s="97" t="n">
        <v>155000</v>
      </c>
      <c r="P56" s="124" t="s"/>
      <c r="Q56" s="48" t="n"/>
      <c r="R56" s="2" t="n"/>
      <c r="S56" s="2" t="n"/>
      <c r="T56" s="2" t="n"/>
      <c r="U56" s="2" t="n"/>
      <c r="V56" s="2" t="n"/>
      <c r="W56" s="2" t="n"/>
      <c r="X56" s="2" t="n"/>
      <c r="Y56" s="2" t="n"/>
      <c r="Z56" s="2" t="n"/>
      <c r="AA56" s="2" t="n"/>
      <c r="AB56" s="2" t="n"/>
    </row>
    <row customFormat="true" customHeight="true" ht="12.9499998092651" outlineLevel="0" r="57" s="72">
      <c r="A57" s="2" t="n"/>
      <c r="B57" s="125" t="s">
        <v>123</v>
      </c>
      <c r="C57" s="126" t="s"/>
      <c r="D57" s="107" t="str">
        <f aca="false" ca="false" dt2D="false" dtr="false" t="normal">D56</f>
        <v>1250х2500</v>
      </c>
      <c r="E57" s="108" t="s"/>
      <c r="F57" s="127" t="n"/>
      <c r="G57" s="97" t="n">
        <f aca="false" ca="false" dt2D="false" dtr="false" t="normal">G56</f>
        <v>76500</v>
      </c>
      <c r="H57" s="97" t="n">
        <f aca="false" ca="false" dt2D="false" dtr="false" t="normal">G57-200</f>
        <v>76300</v>
      </c>
      <c r="I57" s="91" t="n"/>
      <c r="J57" s="77" t="s">
        <v>124</v>
      </c>
      <c r="K57" s="79" t="s"/>
      <c r="L57" s="77" t="s">
        <v>41</v>
      </c>
      <c r="M57" s="79" t="s"/>
      <c r="N57" s="97" t="n">
        <v>165000</v>
      </c>
      <c r="O57" s="97" t="n">
        <v>160000</v>
      </c>
      <c r="P57" s="124" t="s"/>
      <c r="Q57" s="48" t="n"/>
      <c r="R57" s="2" t="n"/>
      <c r="S57" s="2" t="n"/>
      <c r="T57" s="2" t="n"/>
      <c r="U57" s="2" t="n"/>
      <c r="V57" s="2" t="n"/>
      <c r="W57" s="2" t="n"/>
      <c r="X57" s="2" t="n"/>
      <c r="Y57" s="2" t="n"/>
      <c r="Z57" s="2" t="n"/>
      <c r="AA57" s="2" t="n"/>
      <c r="AB57" s="2" t="n"/>
    </row>
    <row customFormat="true" customHeight="true" ht="12.9499998092651" outlineLevel="0" r="58" s="72">
      <c r="A58" s="2" t="n"/>
      <c r="B58" s="95" t="s">
        <v>125</v>
      </c>
      <c r="C58" s="96" t="s"/>
      <c r="D58" s="107" t="s">
        <v>78</v>
      </c>
      <c r="E58" s="108" t="s"/>
      <c r="F58" s="127" t="n"/>
      <c r="G58" s="97" t="n">
        <f aca="false" ca="false" dt2D="false" dtr="false" t="normal">G57</f>
        <v>76500</v>
      </c>
      <c r="H58" s="97" t="n">
        <f aca="false" ca="false" dt2D="false" dtr="false" t="normal">G58-200</f>
        <v>76300</v>
      </c>
      <c r="I58" s="91" t="n"/>
      <c r="J58" s="84" t="s">
        <v>126</v>
      </c>
      <c r="K58" s="81" t="s"/>
      <c r="L58" s="81" t="s"/>
      <c r="M58" s="81" t="s"/>
      <c r="N58" s="81" t="s"/>
      <c r="O58" s="85" t="s"/>
      <c r="P58" s="124" t="s"/>
      <c r="Q58" s="48" t="n"/>
      <c r="R58" s="2" t="n"/>
      <c r="S58" s="2" t="n"/>
      <c r="T58" s="2" t="n"/>
      <c r="U58" s="2" t="n"/>
      <c r="V58" s="2" t="n"/>
      <c r="W58" s="2" t="n"/>
      <c r="X58" s="2" t="n"/>
      <c r="Y58" s="2" t="n"/>
      <c r="Z58" s="2" t="n"/>
      <c r="AA58" s="2" t="n"/>
      <c r="AB58" s="2" t="n"/>
    </row>
    <row customFormat="true" customHeight="true" ht="12.9499998092651" outlineLevel="0" r="59" s="72">
      <c r="A59" s="2" t="n"/>
      <c r="B59" s="95" t="s">
        <v>127</v>
      </c>
      <c r="C59" s="96" t="s"/>
      <c r="D59" s="107" t="s">
        <v>128</v>
      </c>
      <c r="E59" s="108" t="s"/>
      <c r="F59" s="127" t="n"/>
      <c r="G59" s="97" t="n">
        <f aca="false" ca="false" dt2D="false" dtr="false" t="normal">G58</f>
        <v>76500</v>
      </c>
      <c r="H59" s="97" t="n">
        <f aca="false" ca="false" dt2D="false" dtr="false" t="normal">G59-200</f>
        <v>76300</v>
      </c>
      <c r="I59" s="91" t="n"/>
      <c r="J59" s="77" t="s">
        <v>129</v>
      </c>
      <c r="K59" s="79" t="s"/>
      <c r="L59" s="77" t="s">
        <v>130</v>
      </c>
      <c r="M59" s="79" t="s"/>
      <c r="N59" s="116" t="s">
        <v>58</v>
      </c>
      <c r="O59" s="116" t="s">
        <v>58</v>
      </c>
      <c r="P59" s="124" t="s"/>
      <c r="Q59" s="48" t="n"/>
      <c r="R59" s="2" t="n"/>
      <c r="S59" s="2" t="n"/>
      <c r="T59" s="2" t="n"/>
      <c r="U59" s="2" t="n"/>
      <c r="V59" s="2" t="n"/>
      <c r="W59" s="2" t="n"/>
      <c r="X59" s="2" t="n"/>
      <c r="Y59" s="2" t="n"/>
      <c r="Z59" s="2" t="n"/>
      <c r="AA59" s="2" t="n"/>
      <c r="AB59" s="2" t="n"/>
    </row>
    <row customFormat="true" customHeight="true" ht="12.9499998092651" outlineLevel="0" r="60" s="72">
      <c r="A60" s="2" t="n"/>
      <c r="B60" s="95" t="s">
        <v>131</v>
      </c>
      <c r="C60" s="96" t="s"/>
      <c r="D60" s="107" t="s">
        <v>78</v>
      </c>
      <c r="E60" s="108" t="s"/>
      <c r="F60" s="127" t="n"/>
      <c r="G60" s="97" t="n">
        <f aca="false" ca="false" dt2D="false" dtr="false" t="normal">G59</f>
        <v>76500</v>
      </c>
      <c r="H60" s="97" t="n">
        <f aca="false" ca="false" dt2D="false" dtr="false" t="normal">G60-200</f>
        <v>76300</v>
      </c>
      <c r="I60" s="91" t="n"/>
      <c r="J60" s="118" t="s">
        <v>132</v>
      </c>
      <c r="K60" s="119" t="s"/>
      <c r="L60" s="77" t="s">
        <v>41</v>
      </c>
      <c r="M60" s="79" t="s"/>
      <c r="N60" s="116" t="s">
        <v>58</v>
      </c>
      <c r="O60" s="116" t="s">
        <v>58</v>
      </c>
      <c r="P60" s="128" t="s"/>
      <c r="Q60" s="48" t="n"/>
      <c r="R60" s="2" t="n"/>
      <c r="S60" s="2" t="n"/>
      <c r="T60" s="2" t="n"/>
      <c r="U60" s="2" t="n"/>
      <c r="V60" s="2" t="n"/>
      <c r="W60" s="2" t="n"/>
      <c r="X60" s="2" t="n"/>
      <c r="Y60" s="2" t="n"/>
      <c r="Z60" s="2" t="n"/>
      <c r="AA60" s="2" t="n"/>
      <c r="AB60" s="2" t="n"/>
    </row>
    <row customFormat="true" customHeight="true" ht="12.9499998092651" outlineLevel="0" r="61" s="72">
      <c r="A61" s="2" t="n"/>
      <c r="B61" s="95" t="s">
        <v>133</v>
      </c>
      <c r="C61" s="96" t="s"/>
      <c r="D61" s="107" t="s">
        <v>78</v>
      </c>
      <c r="E61" s="108" t="s"/>
      <c r="F61" s="127" t="n"/>
      <c r="G61" s="97" t="n">
        <f aca="false" ca="false" dt2D="false" dtr="false" t="normal">G60</f>
        <v>76500</v>
      </c>
      <c r="H61" s="97" t="n">
        <f aca="false" ca="false" dt2D="false" dtr="false" t="normal">G61-200</f>
        <v>76300</v>
      </c>
      <c r="I61" s="91" t="n"/>
      <c r="J61" s="77" t="s">
        <v>134</v>
      </c>
      <c r="K61" s="79" t="s"/>
      <c r="L61" s="77" t="s">
        <v>41</v>
      </c>
      <c r="M61" s="79" t="s"/>
      <c r="N61" s="116" t="s">
        <v>58</v>
      </c>
      <c r="O61" s="116" t="s">
        <v>58</v>
      </c>
      <c r="P61" s="117" t="n"/>
      <c r="Q61" s="48" t="n"/>
      <c r="R61" s="2" t="n"/>
      <c r="S61" s="2" t="n"/>
      <c r="T61" s="2" t="n"/>
      <c r="U61" s="2" t="n"/>
      <c r="V61" s="2" t="n"/>
      <c r="W61" s="2" t="n"/>
      <c r="X61" s="2" t="n"/>
      <c r="Y61" s="2" t="n"/>
      <c r="Z61" s="2" t="n"/>
      <c r="AA61" s="2" t="n"/>
      <c r="AB61" s="2" t="n"/>
    </row>
    <row customFormat="true" customHeight="true" ht="12.9499998092651" outlineLevel="0" r="62" s="72">
      <c r="A62" s="2" t="n"/>
      <c r="B62" s="84" t="s">
        <v>135</v>
      </c>
      <c r="C62" s="81" t="s"/>
      <c r="D62" s="81" t="s"/>
      <c r="E62" s="81" t="s"/>
      <c r="F62" s="81" t="s"/>
      <c r="G62" s="81" t="s"/>
      <c r="H62" s="85" t="s"/>
      <c r="I62" s="91" t="n"/>
      <c r="J62" s="77" t="s">
        <v>136</v>
      </c>
      <c r="K62" s="79" t="s"/>
      <c r="L62" s="77" t="s">
        <v>41</v>
      </c>
      <c r="M62" s="79" t="s"/>
      <c r="N62" s="116" t="s">
        <v>58</v>
      </c>
      <c r="O62" s="116" t="s">
        <v>58</v>
      </c>
      <c r="P62" s="2" t="n"/>
      <c r="Q62" s="2" t="n"/>
      <c r="R62" s="2" t="n"/>
      <c r="S62" s="2" t="n"/>
      <c r="T62" s="2" t="n"/>
      <c r="U62" s="2" t="n"/>
      <c r="V62" s="2" t="n"/>
      <c r="W62" s="2" t="n"/>
      <c r="X62" s="2" t="n"/>
      <c r="Y62" s="2" t="n"/>
      <c r="Z62" s="2" t="n"/>
      <c r="AA62" s="2" t="n"/>
      <c r="AB62" s="2" t="n"/>
    </row>
    <row customFormat="true" customHeight="true" ht="12.9499998092651" outlineLevel="0" r="63" s="72">
      <c r="A63" s="2" t="n"/>
      <c r="B63" s="97" t="s">
        <v>15</v>
      </c>
      <c r="C63" s="98" t="s"/>
      <c r="D63" s="77" t="s">
        <v>16</v>
      </c>
      <c r="E63" s="79" t="s"/>
      <c r="F63" s="129" t="s">
        <v>137</v>
      </c>
      <c r="G63" s="87" t="str">
        <f aca="false" ca="false" dt2D="false" dtr="false" t="normal">F63</f>
        <v>цена  от  пачки</v>
      </c>
      <c r="H63" s="130" t="n"/>
      <c r="I63" s="91" t="n"/>
      <c r="J63" s="77" t="s">
        <v>138</v>
      </c>
      <c r="K63" s="79" t="s"/>
      <c r="L63" s="77" t="s">
        <v>41</v>
      </c>
      <c r="M63" s="79" t="s"/>
      <c r="N63" s="116" t="s">
        <v>58</v>
      </c>
      <c r="O63" s="116" t="s">
        <v>58</v>
      </c>
      <c r="P63" s="2" t="n"/>
      <c r="Q63" s="2" t="n"/>
      <c r="R63" s="2" t="n"/>
      <c r="S63" s="2" t="n"/>
      <c r="T63" s="2" t="n"/>
      <c r="U63" s="2" t="n"/>
      <c r="V63" s="2" t="n"/>
      <c r="W63" s="2" t="n"/>
      <c r="X63" s="2" t="n"/>
      <c r="Y63" s="2" t="n"/>
      <c r="Z63" s="2" t="n"/>
      <c r="AA63" s="2" t="n"/>
      <c r="AB63" s="2" t="n"/>
    </row>
    <row customFormat="true" customHeight="true" ht="10.5" outlineLevel="0" r="64" s="72">
      <c r="A64" s="2" t="n"/>
      <c r="B64" s="107" t="s">
        <v>139</v>
      </c>
      <c r="C64" s="108" t="s"/>
      <c r="D64" s="107" t="s">
        <v>121</v>
      </c>
      <c r="E64" s="108" t="s"/>
      <c r="F64" s="97" t="n"/>
      <c r="G64" s="131" t="str">
        <f aca="false" ca="false" dt2D="false" dtr="false" t="normal">G65</f>
        <v>под заказ</v>
      </c>
      <c r="H64" s="132" t="str">
        <f aca="false" ca="false" dt2D="false" dtr="false" t="normal">H65</f>
        <v>под заказ</v>
      </c>
      <c r="I64" s="91" t="n"/>
      <c r="J64" s="77" t="s">
        <v>140</v>
      </c>
      <c r="K64" s="79" t="s"/>
      <c r="L64" s="77" t="s">
        <v>41</v>
      </c>
      <c r="M64" s="79" t="s"/>
      <c r="N64" s="116" t="s">
        <v>58</v>
      </c>
      <c r="O64" s="116" t="s">
        <v>58</v>
      </c>
      <c r="P64" s="48" t="n"/>
      <c r="Q64" s="2" t="n"/>
      <c r="R64" s="2" t="n"/>
      <c r="S64" s="2" t="n"/>
      <c r="T64" s="2" t="n"/>
      <c r="U64" s="2" t="n"/>
      <c r="V64" s="2" t="n"/>
      <c r="W64" s="2" t="n"/>
      <c r="X64" s="2" t="n"/>
      <c r="Y64" s="2" t="n"/>
      <c r="Z64" s="2" t="n"/>
      <c r="AA64" s="2" t="n"/>
      <c r="AB64" s="2" t="n"/>
    </row>
    <row customFormat="true" customHeight="true" ht="13.5" outlineLevel="0" r="65" s="72">
      <c r="A65" s="2" t="n"/>
      <c r="B65" s="107" t="s">
        <v>141</v>
      </c>
      <c r="C65" s="108" t="s"/>
      <c r="D65" s="107" t="s">
        <v>121</v>
      </c>
      <c r="E65" s="108" t="s"/>
      <c r="F65" s="133" t="s">
        <v>108</v>
      </c>
      <c r="G65" s="131" t="str">
        <f aca="false" ca="false" dt2D="false" dtr="false" t="normal">F65</f>
        <v>под заказ</v>
      </c>
      <c r="H65" s="132" t="str">
        <f aca="false" ca="false" dt2D="false" dtr="false" t="normal">G65</f>
        <v>под заказ</v>
      </c>
      <c r="I65" s="91" t="n"/>
      <c r="J65" s="87" t="s">
        <v>142</v>
      </c>
      <c r="K65" s="134" t="s"/>
      <c r="L65" s="134" t="s"/>
      <c r="M65" s="134" t="s"/>
      <c r="N65" s="134" t="s"/>
      <c r="O65" s="88" t="s"/>
      <c r="P65" s="135" t="n"/>
      <c r="Q65" s="2" t="n"/>
      <c r="R65" s="2" t="n"/>
      <c r="S65" s="2" t="n"/>
      <c r="T65" s="2" t="n"/>
      <c r="U65" s="2" t="n"/>
      <c r="V65" s="2" t="n"/>
      <c r="W65" s="2" t="n"/>
      <c r="X65" s="2" t="n"/>
      <c r="Y65" s="2" t="n"/>
      <c r="Z65" s="2" t="n"/>
      <c r="AA65" s="2" t="n"/>
      <c r="AB65" s="2" t="n"/>
    </row>
    <row customFormat="true" customHeight="true" ht="12.9499998092651" outlineLevel="0" r="66" s="72">
      <c r="A66" s="2" t="n"/>
      <c r="B66" s="84" t="s">
        <v>143</v>
      </c>
      <c r="C66" s="81" t="s"/>
      <c r="D66" s="81" t="s"/>
      <c r="E66" s="81" t="s"/>
      <c r="F66" s="81" t="s"/>
      <c r="G66" s="81" t="s"/>
      <c r="H66" s="85" t="s"/>
      <c r="I66" s="91" t="n"/>
      <c r="J66" s="84" t="s">
        <v>144</v>
      </c>
      <c r="K66" s="81" t="s"/>
      <c r="L66" s="81" t="s"/>
      <c r="M66" s="81" t="s"/>
      <c r="N66" s="81" t="s"/>
      <c r="O66" s="85" t="s"/>
      <c r="P66" s="48" t="n"/>
      <c r="Q66" s="136" t="n"/>
      <c r="R66" s="136" t="n"/>
      <c r="S66" s="136" t="n"/>
      <c r="T66" s="136" t="n"/>
      <c r="U66" s="136" t="n"/>
      <c r="V66" s="136" t="n"/>
      <c r="W66" s="2" t="n"/>
      <c r="X66" s="2" t="n"/>
      <c r="Y66" s="2" t="n"/>
      <c r="Z66" s="2" t="n"/>
      <c r="AA66" s="2" t="n"/>
      <c r="AB66" s="2" t="n"/>
    </row>
    <row customFormat="true" customHeight="true" ht="12.9499998092651" outlineLevel="0" r="67" s="72">
      <c r="A67" s="2" t="n"/>
      <c r="B67" s="87" t="s">
        <v>15</v>
      </c>
      <c r="C67" s="88" t="s"/>
      <c r="D67" s="77" t="s">
        <v>145</v>
      </c>
      <c r="E67" s="79" t="s"/>
      <c r="F67" s="137" t="s">
        <v>146</v>
      </c>
      <c r="G67" s="138" t="s">
        <v>147</v>
      </c>
      <c r="H67" s="139" t="s"/>
      <c r="I67" s="140" t="n"/>
      <c r="J67" s="87" t="s">
        <v>15</v>
      </c>
      <c r="K67" s="88" t="s"/>
      <c r="L67" s="77" t="s">
        <v>145</v>
      </c>
      <c r="M67" s="79" t="s"/>
      <c r="N67" s="87" t="s">
        <v>148</v>
      </c>
      <c r="O67" s="88" t="s"/>
      <c r="P67" s="48" t="n"/>
      <c r="Q67" s="136" t="n"/>
      <c r="R67" s="136" t="n"/>
      <c r="S67" s="136" t="n"/>
      <c r="T67" s="136" t="n"/>
      <c r="U67" s="136" t="n"/>
      <c r="V67" s="136" t="n"/>
      <c r="W67" s="2" t="n"/>
      <c r="X67" s="2" t="n"/>
      <c r="Y67" s="2" t="n"/>
      <c r="Z67" s="2" t="n"/>
      <c r="AA67" s="2" t="n"/>
      <c r="AB67" s="2" t="n"/>
    </row>
    <row customFormat="true" customHeight="true" ht="12.9499998092651" outlineLevel="0" r="68" s="72">
      <c r="A68" s="2" t="n"/>
      <c r="B68" s="77" t="s">
        <v>149</v>
      </c>
      <c r="C68" s="79" t="s"/>
      <c r="D68" s="77" t="s">
        <v>150</v>
      </c>
      <c r="E68" s="79" t="s"/>
      <c r="F68" s="133" t="n">
        <v>46500</v>
      </c>
      <c r="G68" s="97" t="s">
        <v>58</v>
      </c>
      <c r="H68" s="98" t="s"/>
      <c r="I68" s="140" t="n"/>
      <c r="J68" s="77" t="s">
        <v>151</v>
      </c>
      <c r="K68" s="79" t="s"/>
      <c r="L68" s="77" t="s">
        <v>152</v>
      </c>
      <c r="M68" s="79" t="s"/>
      <c r="N68" s="95" t="s">
        <v>58</v>
      </c>
      <c r="O68" s="96" t="s"/>
      <c r="P68" s="48" t="n"/>
      <c r="Q68" s="136" t="n"/>
      <c r="R68" s="136" t="n"/>
      <c r="S68" s="136" t="n"/>
      <c r="T68" s="136" t="n"/>
      <c r="U68" s="136" t="n"/>
      <c r="V68" s="136" t="n"/>
      <c r="W68" s="2" t="n"/>
      <c r="X68" s="2" t="n"/>
      <c r="Y68" s="2" t="n"/>
      <c r="Z68" s="2" t="n"/>
      <c r="AA68" s="2" t="n"/>
      <c r="AB68" s="2" t="n"/>
    </row>
    <row customFormat="true" customHeight="true" ht="12.9499998092651" outlineLevel="0" r="69" s="72">
      <c r="A69" s="2" t="n"/>
      <c r="B69" s="77" t="s">
        <v>153</v>
      </c>
      <c r="C69" s="79" t="s"/>
      <c r="D69" s="77" t="s">
        <v>154</v>
      </c>
      <c r="E69" s="79" t="s"/>
      <c r="F69" s="133" t="n">
        <v>42500</v>
      </c>
      <c r="G69" s="97" t="n">
        <v>75500</v>
      </c>
      <c r="H69" s="98" t="s"/>
      <c r="I69" s="140" t="n"/>
      <c r="J69" s="77" t="s">
        <v>155</v>
      </c>
      <c r="K69" s="79" t="s"/>
      <c r="L69" s="77" t="s">
        <v>156</v>
      </c>
      <c r="M69" s="79" t="s"/>
      <c r="N69" s="95" t="str">
        <f aca="false" ca="false" dt2D="false" dtr="false" t="normal">N68</f>
        <v>под заказ</v>
      </c>
      <c r="O69" s="96" t="s"/>
      <c r="P69" s="48" t="n"/>
      <c r="Q69" s="136" t="n"/>
      <c r="R69" s="136" t="n"/>
      <c r="S69" s="136" t="n"/>
      <c r="T69" s="136" t="n"/>
      <c r="U69" s="136" t="n"/>
      <c r="V69" s="136" t="n"/>
      <c r="W69" s="2" t="n"/>
      <c r="X69" s="2" t="n"/>
      <c r="Y69" s="2" t="n"/>
      <c r="Z69" s="2" t="n"/>
      <c r="AA69" s="2" t="n"/>
      <c r="AB69" s="2" t="n"/>
    </row>
    <row customFormat="true" customHeight="true" ht="12.9499998092651" outlineLevel="0" r="70" s="72">
      <c r="A70" s="2" t="n"/>
      <c r="B70" s="77" t="s">
        <v>157</v>
      </c>
      <c r="C70" s="79" t="s"/>
      <c r="D70" s="77" t="s">
        <v>154</v>
      </c>
      <c r="E70" s="79" t="s"/>
      <c r="F70" s="133" t="n">
        <f aca="false" ca="false" dt2D="false" dtr="false" t="normal">F69</f>
        <v>42500</v>
      </c>
      <c r="G70" s="97" t="n">
        <f aca="false" ca="false" dt2D="false" dtr="false" t="normal">G69</f>
        <v>75500</v>
      </c>
      <c r="H70" s="98" t="s"/>
      <c r="I70" s="140" t="n"/>
      <c r="J70" s="77" t="s">
        <v>158</v>
      </c>
      <c r="K70" s="79" t="s"/>
      <c r="L70" s="77" t="s">
        <v>152</v>
      </c>
      <c r="M70" s="79" t="s"/>
      <c r="N70" s="141" t="str">
        <f aca="false" ca="false" dt2D="false" dtr="false" t="normal">N69</f>
        <v>под заказ</v>
      </c>
      <c r="O70" s="142" t="s"/>
      <c r="P70" s="48" t="n"/>
      <c r="Q70" s="136" t="n"/>
      <c r="R70" s="136" t="n"/>
      <c r="S70" s="136" t="n"/>
      <c r="T70" s="136" t="n"/>
      <c r="U70" s="136" t="n"/>
      <c r="V70" s="136" t="n"/>
      <c r="W70" s="2" t="n"/>
      <c r="X70" s="2" t="n"/>
      <c r="Y70" s="2" t="n"/>
      <c r="Z70" s="2" t="n"/>
      <c r="AA70" s="2" t="n"/>
      <c r="AB70" s="2" t="n"/>
    </row>
    <row customFormat="true" customHeight="true" ht="12.9499998092651" outlineLevel="0" r="71" s="72">
      <c r="A71" s="2" t="n"/>
      <c r="B71" s="77" t="s">
        <v>159</v>
      </c>
      <c r="C71" s="79" t="s"/>
      <c r="D71" s="77" t="s">
        <v>154</v>
      </c>
      <c r="E71" s="79" t="s"/>
      <c r="F71" s="133" t="n">
        <f aca="false" ca="false" dt2D="false" dtr="false" t="normal">F69</f>
        <v>42500</v>
      </c>
      <c r="G71" s="97" t="n">
        <v>75500</v>
      </c>
      <c r="H71" s="98" t="s"/>
      <c r="I71" s="140" t="n"/>
      <c r="J71" s="77" t="s">
        <v>160</v>
      </c>
      <c r="K71" s="79" t="s"/>
      <c r="L71" s="77" t="s">
        <v>156</v>
      </c>
      <c r="M71" s="79" t="s"/>
      <c r="N71" s="141" t="str">
        <f aca="false" ca="false" dt2D="false" dtr="false" t="normal">N70</f>
        <v>под заказ</v>
      </c>
      <c r="O71" s="142" t="s"/>
      <c r="P71" s="48" t="n"/>
      <c r="Q71" s="136" t="n"/>
      <c r="R71" s="136" t="n"/>
      <c r="S71" s="136" t="n"/>
      <c r="T71" s="136" t="n"/>
      <c r="U71" s="136" t="n"/>
      <c r="V71" s="136" t="n"/>
      <c r="W71" s="2" t="n"/>
      <c r="X71" s="2" t="n"/>
      <c r="Y71" s="2" t="n"/>
      <c r="Z71" s="2" t="n"/>
      <c r="AA71" s="2" t="n"/>
      <c r="AB71" s="2" t="n"/>
    </row>
    <row customFormat="true" customHeight="true" ht="12.9499998092651" outlineLevel="0" r="72" s="72">
      <c r="A72" s="2" t="n"/>
      <c r="B72" s="77" t="n"/>
      <c r="C72" s="79" t="s"/>
      <c r="D72" s="77" t="n"/>
      <c r="E72" s="79" t="s"/>
      <c r="F72" s="133" t="n"/>
      <c r="G72" s="97" t="n"/>
      <c r="H72" s="98" t="s"/>
      <c r="I72" s="140" t="n"/>
      <c r="J72" s="77" t="s">
        <v>161</v>
      </c>
      <c r="K72" s="79" t="s"/>
      <c r="L72" s="77" t="s">
        <v>154</v>
      </c>
      <c r="M72" s="79" t="s"/>
      <c r="N72" s="141" t="s">
        <v>162</v>
      </c>
      <c r="O72" s="142" t="s"/>
      <c r="P72" s="48" t="n"/>
      <c r="Q72" s="136" t="n"/>
      <c r="R72" s="136" t="n"/>
      <c r="S72" s="136" t="n"/>
      <c r="T72" s="136" t="n"/>
      <c r="U72" s="136" t="n"/>
      <c r="V72" s="136" t="n"/>
      <c r="W72" s="2" t="n"/>
      <c r="X72" s="2" t="n"/>
      <c r="Y72" s="2" t="n"/>
      <c r="Z72" s="2" t="n"/>
      <c r="AA72" s="2" t="n"/>
      <c r="AB72" s="2" t="n"/>
    </row>
    <row customFormat="true" customHeight="true" ht="12.9499998092651" outlineLevel="0" r="73" s="72">
      <c r="A73" s="2" t="n"/>
      <c r="B73" s="87" t="n"/>
      <c r="C73" s="88" t="s"/>
      <c r="D73" s="77" t="n"/>
      <c r="E73" s="79" t="s"/>
      <c r="F73" s="133" t="n"/>
      <c r="G73" s="97" t="n"/>
      <c r="H73" s="98" t="s"/>
      <c r="I73" s="140" t="n"/>
      <c r="J73" s="143" t="n"/>
      <c r="K73" s="2" t="n"/>
      <c r="L73" s="2" t="n"/>
      <c r="M73" s="2" t="n"/>
      <c r="N73" s="2" t="n"/>
      <c r="O73" s="144" t="n"/>
      <c r="P73" s="48" t="n"/>
      <c r="Q73" s="136" t="n"/>
      <c r="R73" s="136" t="n"/>
      <c r="S73" s="136" t="n"/>
      <c r="T73" s="136" t="n"/>
      <c r="U73" s="136" t="n"/>
      <c r="V73" s="136" t="n"/>
      <c r="W73" s="2" t="n"/>
      <c r="X73" s="2" t="n"/>
      <c r="Y73" s="2" t="n"/>
      <c r="Z73" s="2" t="n"/>
      <c r="AA73" s="2" t="n"/>
      <c r="AB73" s="2" t="n"/>
    </row>
    <row customFormat="true" customHeight="true" ht="12.9499998092651" outlineLevel="0" r="74" s="72">
      <c r="A74" s="2" t="n"/>
      <c r="B74" s="145" t="s">
        <v>163</v>
      </c>
      <c r="C74" s="146" t="s"/>
      <c r="D74" s="146" t="s"/>
      <c r="E74" s="146" t="s"/>
      <c r="F74" s="146" t="s"/>
      <c r="G74" s="146" t="s"/>
      <c r="H74" s="147" t="s"/>
      <c r="I74" s="140" t="n"/>
      <c r="J74" s="148" t="s">
        <v>164</v>
      </c>
      <c r="K74" s="149" t="n"/>
      <c r="L74" s="149" t="n"/>
      <c r="M74" s="149" t="n"/>
      <c r="N74" s="149" t="n"/>
      <c r="O74" s="144" t="n"/>
      <c r="P74" s="48" t="n"/>
      <c r="Q74" s="150" t="n"/>
      <c r="R74" s="151" t="s"/>
      <c r="S74" s="151" t="s"/>
      <c r="T74" s="151" t="s"/>
      <c r="U74" s="151" t="s"/>
      <c r="V74" s="152" t="s"/>
      <c r="W74" s="2" t="n"/>
      <c r="X74" s="2" t="n"/>
      <c r="Y74" s="2" t="n"/>
      <c r="Z74" s="2" t="n"/>
      <c r="AA74" s="2" t="n"/>
      <c r="AB74" s="2" t="n"/>
    </row>
    <row customFormat="true" customHeight="true" ht="24" outlineLevel="0" r="75" s="72">
      <c r="A75" s="2" t="n"/>
      <c r="B75" s="153" t="s"/>
      <c r="C75" s="154" t="s"/>
      <c r="D75" s="154" t="s"/>
      <c r="E75" s="154" t="s"/>
      <c r="F75" s="154" t="s"/>
      <c r="G75" s="154" t="s"/>
      <c r="H75" s="155" t="s"/>
      <c r="I75" s="92" t="n"/>
      <c r="J75" s="156" t="s">
        <v>165</v>
      </c>
      <c r="K75" s="8" t="n"/>
      <c r="L75" s="8" t="n"/>
      <c r="M75" s="8" t="n"/>
      <c r="N75" s="8" t="n"/>
      <c r="O75" s="157" t="n"/>
      <c r="P75" s="48" t="n"/>
      <c r="Q75" s="150" t="n"/>
      <c r="R75" s="150" t="n"/>
      <c r="S75" s="150" t="n"/>
      <c r="T75" s="150" t="n"/>
      <c r="U75" s="150" t="n"/>
      <c r="V75" s="150" t="n"/>
      <c r="W75" s="2" t="n"/>
      <c r="X75" s="2" t="n"/>
      <c r="Y75" s="2" t="n"/>
      <c r="Z75" s="2" t="n"/>
      <c r="AA75" s="2" t="n"/>
      <c r="AB75" s="2" t="n"/>
    </row>
    <row customFormat="true" customHeight="true" ht="8.10000038146973" outlineLevel="0" r="76" s="72">
      <c r="A76" s="2" t="n"/>
      <c r="B76" s="158" t="s"/>
      <c r="C76" s="159" t="s"/>
      <c r="D76" s="159" t="s"/>
      <c r="E76" s="159" t="s"/>
      <c r="F76" s="159" t="s"/>
      <c r="G76" s="159" t="s"/>
      <c r="H76" s="160" t="s"/>
      <c r="I76" s="8" t="n"/>
      <c r="J76" s="143" t="n"/>
      <c r="K76" s="149" t="n"/>
      <c r="L76" s="149" t="n"/>
      <c r="M76" s="149" t="n"/>
      <c r="N76" s="149" t="n"/>
      <c r="O76" s="144" t="n"/>
      <c r="P76" s="48" t="n"/>
      <c r="Q76" s="136" t="n"/>
      <c r="R76" s="136" t="n"/>
      <c r="S76" s="136" t="n"/>
      <c r="T76" s="136" t="n"/>
      <c r="U76" s="136" t="n"/>
      <c r="V76" s="136" t="n"/>
      <c r="W76" s="2" t="n"/>
      <c r="X76" s="2" t="n"/>
      <c r="Y76" s="2" t="n"/>
      <c r="Z76" s="2" t="n"/>
      <c r="AA76" s="2" t="n"/>
      <c r="AB76" s="2" t="n"/>
    </row>
    <row customHeight="true" ht="7.5" outlineLevel="0" r="77">
      <c r="A77" s="2" t="n"/>
      <c r="B77" s="161" t="n"/>
      <c r="C77" s="162" t="n"/>
      <c r="D77" s="162" t="n"/>
      <c r="E77" s="162" t="n"/>
      <c r="F77" s="163" t="n"/>
      <c r="G77" s="162" t="n"/>
      <c r="H77" s="164" t="n"/>
      <c r="I77" s="87" t="n"/>
      <c r="J77" s="165" t="n"/>
      <c r="K77" s="166" t="s"/>
      <c r="L77" s="166" t="s"/>
      <c r="M77" s="166" t="s"/>
      <c r="N77" s="166" t="s"/>
      <c r="O77" s="167" t="s"/>
      <c r="P77" s="48" t="n"/>
      <c r="Q77" s="136" t="n"/>
      <c r="R77" s="136" t="n"/>
      <c r="S77" s="136" t="n"/>
      <c r="T77" s="136" t="n"/>
      <c r="U77" s="136" t="n"/>
      <c r="V77" s="136" t="n"/>
      <c r="W77" s="2" t="n"/>
      <c r="X77" s="2" t="n"/>
      <c r="Y77" s="2" t="n"/>
      <c r="Z77" s="2" t="n"/>
      <c r="AA77" s="2" t="n"/>
      <c r="AB77" s="2" t="n"/>
    </row>
    <row customHeight="true" ht="14.8500003814697" outlineLevel="0" r="78">
      <c r="A78" s="2" t="n"/>
      <c r="B78" s="168" t="s">
        <v>166</v>
      </c>
      <c r="C78" s="169" t="s"/>
      <c r="D78" s="169" t="s"/>
      <c r="E78" s="169" t="s"/>
      <c r="F78" s="169" t="s"/>
      <c r="G78" s="169" t="s"/>
      <c r="H78" s="169" t="s"/>
      <c r="I78" s="169" t="s"/>
      <c r="J78" s="169" t="s"/>
      <c r="K78" s="169" t="s"/>
      <c r="L78" s="169" t="s"/>
      <c r="M78" s="169" t="s"/>
      <c r="N78" s="169" t="s"/>
      <c r="O78" s="170" t="s"/>
      <c r="P78" s="48" t="n"/>
      <c r="Q78" s="2" t="n"/>
      <c r="R78" s="2" t="n"/>
      <c r="S78" s="2" t="n"/>
      <c r="T78" s="2" t="n"/>
      <c r="U78" s="2" t="n"/>
      <c r="V78" s="2" t="n"/>
      <c r="W78" s="2" t="n"/>
      <c r="X78" s="2" t="n"/>
      <c r="Y78" s="2" t="n"/>
      <c r="Z78" s="2" t="n"/>
      <c r="AA78" s="2" t="n"/>
      <c r="AB78" s="2" t="n"/>
    </row>
    <row customHeight="true" ht="3.75" outlineLevel="0" r="79">
      <c r="A79" s="2" t="n"/>
      <c r="B79" s="171" t="n"/>
      <c r="C79" s="172" t="n"/>
      <c r="D79" s="172" t="n"/>
      <c r="E79" s="172" t="n"/>
      <c r="F79" s="172" t="n"/>
      <c r="G79" s="172" t="n"/>
      <c r="H79" s="172" t="n"/>
      <c r="I79" s="173" t="n"/>
      <c r="J79" s="174" t="n"/>
      <c r="K79" s="174" t="n"/>
      <c r="L79" s="174" t="n"/>
      <c r="M79" s="174" t="n"/>
      <c r="N79" s="174" t="n"/>
      <c r="O79" s="175" t="n"/>
      <c r="P79" s="2" t="n"/>
      <c r="Q79" s="2" t="n"/>
      <c r="R79" s="2" t="n"/>
      <c r="S79" s="2" t="n"/>
      <c r="T79" s="2" t="n"/>
      <c r="U79" s="2" t="n"/>
      <c r="V79" s="2" t="n"/>
      <c r="W79" s="2" t="n"/>
      <c r="X79" s="2" t="n"/>
      <c r="Y79" s="2" t="n"/>
      <c r="Z79" s="2" t="n"/>
      <c r="AA79" s="2" t="n"/>
      <c r="AB79" s="2" t="n"/>
    </row>
    <row customHeight="true" ht="14.8500003814697" outlineLevel="0" r="80">
      <c r="A80" s="2" t="n"/>
      <c r="B80" s="176" t="n"/>
      <c r="C80" s="176" t="n"/>
      <c r="D80" s="176" t="n"/>
      <c r="E80" s="176" t="n"/>
      <c r="F80" s="176" t="n"/>
      <c r="G80" s="176" t="n"/>
      <c r="H80" s="176" t="n"/>
      <c r="I80" s="102" t="n"/>
      <c r="J80" s="177" t="n"/>
      <c r="K80" s="177" t="n"/>
      <c r="L80" s="177" t="n"/>
      <c r="M80" s="177" t="n"/>
      <c r="N80" s="177" t="n"/>
      <c r="O80" s="177" t="n"/>
      <c r="P80" s="2" t="n"/>
      <c r="Q80" s="2" t="n"/>
      <c r="R80" s="2" t="n"/>
      <c r="S80" s="2" t="n"/>
      <c r="T80" s="2" t="n"/>
      <c r="U80" s="2" t="n"/>
      <c r="V80" s="2" t="n"/>
      <c r="W80" s="2" t="n"/>
      <c r="X80" s="2" t="n"/>
      <c r="Y80" s="2" t="n"/>
      <c r="Z80" s="2" t="n"/>
      <c r="AA80" s="2" t="n"/>
      <c r="AB80" s="2" t="n"/>
    </row>
    <row customHeight="true" ht="18" outlineLevel="0" r="81">
      <c r="A81" s="48" t="n"/>
      <c r="B81" s="92" t="n"/>
      <c r="C81" s="93" t="s"/>
      <c r="D81" s="92" t="n"/>
      <c r="E81" s="93" t="s"/>
      <c r="F81" s="74" t="n"/>
      <c r="G81" s="94" t="n"/>
      <c r="H81" s="94" t="n"/>
      <c r="I81" s="102" t="n"/>
      <c r="J81" s="177" t="n"/>
      <c r="K81" s="177" t="n"/>
      <c r="L81" s="177" t="n"/>
      <c r="M81" s="177" t="n"/>
      <c r="N81" s="177" t="n"/>
      <c r="O81" s="177" t="n"/>
      <c r="P81" s="48" t="n"/>
      <c r="Q81" s="2" t="n"/>
      <c r="R81" s="2" t="n"/>
      <c r="S81" s="2" t="n"/>
      <c r="T81" s="2" t="n"/>
      <c r="U81" s="2" t="n"/>
      <c r="V81" s="2" t="n"/>
      <c r="W81" s="2" t="n"/>
      <c r="X81" s="2" t="n"/>
      <c r="Y81" s="2" t="n"/>
      <c r="Z81" s="2" t="n"/>
      <c r="AA81" s="2" t="n"/>
      <c r="AB81" s="2" t="n"/>
    </row>
    <row customHeight="true" ht="31.8999996185303" outlineLevel="0" r="82">
      <c r="A82" s="48" t="n"/>
      <c r="B82" s="177" t="n"/>
      <c r="C82" s="178" t="s"/>
      <c r="D82" s="178" t="s"/>
      <c r="E82" s="178" t="s"/>
      <c r="F82" s="178" t="s"/>
      <c r="G82" s="178" t="s"/>
      <c r="H82" s="179" t="s"/>
      <c r="I82" s="102" t="n"/>
      <c r="J82" s="48" t="n"/>
      <c r="K82" s="177" t="n"/>
      <c r="L82" s="177" t="n"/>
      <c r="M82" s="177" t="n"/>
      <c r="N82" s="180" t="n"/>
      <c r="O82" s="180" t="n"/>
      <c r="P82" s="48" t="n"/>
      <c r="Q82" s="2" t="n"/>
      <c r="R82" s="2" t="n"/>
      <c r="S82" s="2" t="n"/>
      <c r="T82" s="2" t="n"/>
      <c r="U82" s="2" t="n"/>
      <c r="V82" s="2" t="n"/>
      <c r="W82" s="2" t="n"/>
      <c r="X82" s="2" t="n"/>
      <c r="Y82" s="2" t="n"/>
      <c r="Z82" s="2" t="n"/>
      <c r="AA82" s="2" t="n"/>
      <c r="AB82" s="2" t="n"/>
    </row>
    <row outlineLevel="0" r="83">
      <c r="A83" s="48" t="n"/>
      <c r="B83" s="48" t="n"/>
      <c r="C83" s="48" t="n"/>
      <c r="D83" s="48" t="n"/>
      <c r="E83" s="48" t="n"/>
      <c r="F83" s="68" t="n"/>
      <c r="G83" s="48" t="n"/>
      <c r="H83" s="48" t="n"/>
      <c r="I83" s="48" t="n"/>
      <c r="J83" s="48" t="n"/>
      <c r="K83" s="48" t="n"/>
      <c r="L83" s="48" t="n"/>
      <c r="M83" s="48" t="n"/>
      <c r="N83" s="48" t="n"/>
      <c r="O83" s="48" t="n"/>
      <c r="P83" s="2" t="n"/>
      <c r="Q83" s="2" t="n"/>
      <c r="R83" s="2" t="n"/>
      <c r="S83" s="2" t="n"/>
      <c r="T83" s="2" t="n"/>
      <c r="U83" s="2" t="n"/>
      <c r="V83" s="2" t="n"/>
      <c r="W83" s="2" t="n"/>
      <c r="X83" s="2" t="n"/>
      <c r="Y83" s="2" t="n"/>
      <c r="Z83" s="2" t="n"/>
      <c r="AA83" s="2" t="n"/>
      <c r="AB83" s="2" t="n"/>
    </row>
    <row customHeight="true" ht="20.1000003814697" outlineLevel="0" r="84">
      <c r="A84" s="48" t="n"/>
      <c r="B84" s="48" t="n"/>
      <c r="C84" s="48" t="n"/>
      <c r="D84" s="48" t="n"/>
      <c r="E84" s="48" t="n"/>
      <c r="F84" s="68" t="n"/>
      <c r="G84" s="48" t="n"/>
      <c r="H84" s="48" t="n"/>
      <c r="I84" s="48" t="n"/>
      <c r="J84" s="48" t="n"/>
      <c r="K84" s="48" t="n"/>
      <c r="L84" s="48" t="n"/>
      <c r="M84" s="48" t="n"/>
      <c r="N84" s="48" t="n"/>
      <c r="O84" s="48" t="n"/>
      <c r="P84" s="2" t="n"/>
      <c r="Q84" s="2" t="n"/>
      <c r="R84" s="2" t="n"/>
      <c r="S84" s="2" t="n"/>
      <c r="T84" s="2" t="n"/>
      <c r="U84" s="2" t="n"/>
      <c r="V84" s="2" t="n"/>
      <c r="W84" s="2" t="n"/>
      <c r="X84" s="2" t="n"/>
      <c r="Y84" s="2" t="n"/>
      <c r="Z84" s="2" t="n"/>
      <c r="AA84" s="2" t="n"/>
      <c r="AB84" s="2" t="n"/>
    </row>
    <row outlineLevel="0" r="85">
      <c r="A85" s="48" t="n"/>
      <c r="B85" s="48" t="n"/>
      <c r="C85" s="48" t="n"/>
      <c r="D85" s="48" t="n"/>
      <c r="E85" s="48" t="n"/>
      <c r="F85" s="68" t="n"/>
      <c r="G85" s="48" t="n"/>
      <c r="H85" s="48" t="n"/>
      <c r="I85" s="48" t="n"/>
      <c r="J85" s="48" t="n"/>
      <c r="K85" s="2" t="n"/>
      <c r="L85" s="2" t="n"/>
      <c r="M85" s="2" t="n"/>
      <c r="N85" s="2" t="n"/>
      <c r="O85" s="2" t="n"/>
      <c r="P85" s="2" t="n"/>
      <c r="Q85" s="2" t="n"/>
      <c r="R85" s="2" t="n"/>
      <c r="S85" s="2" t="n"/>
      <c r="T85" s="2" t="n"/>
      <c r="U85" s="2" t="n"/>
      <c r="V85" s="2" t="n"/>
      <c r="W85" s="2" t="n"/>
      <c r="X85" s="2" t="n"/>
      <c r="Y85" s="2" t="n"/>
      <c r="Z85" s="2" t="n"/>
      <c r="AA85" s="2" t="n"/>
      <c r="AB85" s="2" t="n"/>
    </row>
    <row outlineLevel="0" r="86">
      <c r="A86" s="48" t="n"/>
      <c r="B86" s="48" t="n"/>
      <c r="C86" s="48" t="n"/>
      <c r="D86" s="48" t="n"/>
      <c r="E86" s="48" t="n"/>
      <c r="F86" s="68" t="n"/>
      <c r="G86" s="48" t="n"/>
      <c r="H86" s="48" t="n"/>
      <c r="I86" s="48" t="n"/>
      <c r="J86" s="48" t="n"/>
      <c r="K86" s="2" t="n"/>
      <c r="L86" s="2" t="n"/>
      <c r="M86" s="2" t="n"/>
      <c r="N86" s="2" t="n"/>
      <c r="O86" s="2" t="n"/>
      <c r="P86" s="2" t="n"/>
      <c r="Q86" s="2" t="n"/>
      <c r="R86" s="2" t="n"/>
      <c r="S86" s="2" t="n"/>
      <c r="T86" s="2" t="n"/>
      <c r="U86" s="2" t="n"/>
      <c r="V86" s="2" t="n"/>
      <c r="W86" s="2" t="n"/>
      <c r="X86" s="2" t="n"/>
      <c r="Y86" s="2" t="n"/>
      <c r="Z86" s="2" t="n"/>
      <c r="AA86" s="2" t="n"/>
      <c r="AB86" s="2" t="n"/>
    </row>
    <row outlineLevel="0" r="87">
      <c r="A87" s="48" t="n"/>
      <c r="B87" s="48" t="n"/>
      <c r="C87" s="48" t="n"/>
      <c r="D87" s="48" t="n"/>
      <c r="E87" s="48" t="n"/>
      <c r="F87" s="68" t="n"/>
      <c r="G87" s="48" t="n"/>
      <c r="H87" s="48" t="n"/>
      <c r="I87" s="48" t="n"/>
      <c r="J87" s="48" t="n"/>
      <c r="K87" s="2" t="n"/>
      <c r="L87" s="2" t="n"/>
      <c r="M87" s="2" t="n"/>
      <c r="N87" s="2" t="n"/>
      <c r="O87" s="2" t="n"/>
      <c r="P87" s="2" t="n"/>
      <c r="Q87" s="2" t="n"/>
      <c r="R87" s="2" t="n"/>
      <c r="S87" s="2" t="n"/>
      <c r="T87" s="2" t="n"/>
      <c r="U87" s="2" t="n"/>
      <c r="V87" s="2" t="n"/>
      <c r="W87" s="2" t="n"/>
      <c r="X87" s="2" t="n"/>
      <c r="Y87" s="2" t="n"/>
      <c r="Z87" s="2" t="n"/>
      <c r="AA87" s="2" t="n"/>
      <c r="AB87" s="2" t="n"/>
    </row>
  </sheetData>
  <mergeCells count="301">
    <mergeCell ref="Q74:V74"/>
    <mergeCell ref="N71:O71"/>
    <mergeCell ref="N72:O72"/>
    <mergeCell ref="L71:M71"/>
    <mergeCell ref="L72:M72"/>
    <mergeCell ref="J71:K71"/>
    <mergeCell ref="J72:K72"/>
    <mergeCell ref="G71:H71"/>
    <mergeCell ref="G72:H72"/>
    <mergeCell ref="D71:E71"/>
    <mergeCell ref="D72:E72"/>
    <mergeCell ref="B71:C71"/>
    <mergeCell ref="B72:C72"/>
    <mergeCell ref="J77:O77"/>
    <mergeCell ref="B78:O78"/>
    <mergeCell ref="B82:H82"/>
    <mergeCell ref="D81:E81"/>
    <mergeCell ref="B81:C81"/>
    <mergeCell ref="B74:H76"/>
    <mergeCell ref="D73:E73"/>
    <mergeCell ref="G73:H73"/>
    <mergeCell ref="B73:C73"/>
    <mergeCell ref="B70:C70"/>
    <mergeCell ref="D70:E70"/>
    <mergeCell ref="B69:C69"/>
    <mergeCell ref="D69:E69"/>
    <mergeCell ref="G70:H70"/>
    <mergeCell ref="G69:H69"/>
    <mergeCell ref="J70:K70"/>
    <mergeCell ref="L70:M70"/>
    <mergeCell ref="N70:O70"/>
    <mergeCell ref="L69:M69"/>
    <mergeCell ref="J69:K69"/>
    <mergeCell ref="N69:O69"/>
    <mergeCell ref="B68:C68"/>
    <mergeCell ref="D68:E68"/>
    <mergeCell ref="B67:C67"/>
    <mergeCell ref="D67:E67"/>
    <mergeCell ref="G68:H68"/>
    <mergeCell ref="G67:H67"/>
    <mergeCell ref="B66:H66"/>
    <mergeCell ref="J68:K68"/>
    <mergeCell ref="L68:M68"/>
    <mergeCell ref="N68:O68"/>
    <mergeCell ref="J67:K67"/>
    <mergeCell ref="L67:M67"/>
    <mergeCell ref="N67:O67"/>
    <mergeCell ref="L64:M64"/>
    <mergeCell ref="J64:K64"/>
    <mergeCell ref="J65:O65"/>
    <mergeCell ref="J66:O66"/>
    <mergeCell ref="L63:M63"/>
    <mergeCell ref="J63:K63"/>
    <mergeCell ref="J62:K62"/>
    <mergeCell ref="L62:M62"/>
    <mergeCell ref="B62:H62"/>
    <mergeCell ref="D63:E63"/>
    <mergeCell ref="B63:C63"/>
    <mergeCell ref="B64:C64"/>
    <mergeCell ref="D64:E64"/>
    <mergeCell ref="D65:E65"/>
    <mergeCell ref="B65:C65"/>
    <mergeCell ref="B61:C61"/>
    <mergeCell ref="B60:C60"/>
    <mergeCell ref="B59:C59"/>
    <mergeCell ref="B58:C58"/>
    <mergeCell ref="B57:C57"/>
    <mergeCell ref="B56:C56"/>
    <mergeCell ref="B54:H54"/>
    <mergeCell ref="B55:C55"/>
    <mergeCell ref="B53:C53"/>
    <mergeCell ref="B52:C52"/>
    <mergeCell ref="B51:C51"/>
    <mergeCell ref="B50:C50"/>
    <mergeCell ref="B49:C49"/>
    <mergeCell ref="J61:K61"/>
    <mergeCell ref="L61:M61"/>
    <mergeCell ref="L60:M60"/>
    <mergeCell ref="J60:K60"/>
    <mergeCell ref="L59:M59"/>
    <mergeCell ref="J59:K59"/>
    <mergeCell ref="J58:O58"/>
    <mergeCell ref="L57:M57"/>
    <mergeCell ref="J57:K57"/>
    <mergeCell ref="L56:M56"/>
    <mergeCell ref="J56:K56"/>
    <mergeCell ref="D61:E61"/>
    <mergeCell ref="D60:E60"/>
    <mergeCell ref="D59:E59"/>
    <mergeCell ref="D58:E58"/>
    <mergeCell ref="D57:E57"/>
    <mergeCell ref="D56:E56"/>
    <mergeCell ref="D55:E55"/>
    <mergeCell ref="D53:E53"/>
    <mergeCell ref="D52:E52"/>
    <mergeCell ref="D51:E51"/>
    <mergeCell ref="D50:E50"/>
    <mergeCell ref="D49:E49"/>
    <mergeCell ref="J49:O49"/>
    <mergeCell ref="J50:K50"/>
    <mergeCell ref="J51:K51"/>
    <mergeCell ref="J52:K52"/>
    <mergeCell ref="J53:K53"/>
    <mergeCell ref="L53:M53"/>
    <mergeCell ref="L54:M54"/>
    <mergeCell ref="L55:M55"/>
    <mergeCell ref="L52:M52"/>
    <mergeCell ref="L51:M51"/>
    <mergeCell ref="L50:M50"/>
    <mergeCell ref="J55:K55"/>
    <mergeCell ref="J54:K54"/>
    <mergeCell ref="K2:O2"/>
    <mergeCell ref="M3:O3"/>
    <mergeCell ref="C2:E2"/>
    <mergeCell ref="M4:O4"/>
    <mergeCell ref="B17:H17"/>
    <mergeCell ref="B16:O16"/>
    <mergeCell ref="J17:O17"/>
    <mergeCell ref="J18:K18"/>
    <mergeCell ref="J19:K19"/>
    <mergeCell ref="B15:O15"/>
    <mergeCell ref="B13:O13"/>
    <mergeCell ref="N12:O12"/>
    <mergeCell ref="B11:H11"/>
    <mergeCell ref="J11:O11"/>
    <mergeCell ref="B10:C10"/>
    <mergeCell ref="M8:O8"/>
    <mergeCell ref="K7:O7"/>
    <mergeCell ref="B18:C18"/>
    <mergeCell ref="B19:C1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1:C31"/>
    <mergeCell ref="B32:C32"/>
    <mergeCell ref="B34:C34"/>
    <mergeCell ref="B33:C33"/>
    <mergeCell ref="B30:C30"/>
    <mergeCell ref="D35:E35"/>
    <mergeCell ref="D34:E34"/>
    <mergeCell ref="D33:E33"/>
    <mergeCell ref="D32:E32"/>
    <mergeCell ref="D31:E31"/>
    <mergeCell ref="D36:E36"/>
    <mergeCell ref="D37:E37"/>
    <mergeCell ref="D38:E38"/>
    <mergeCell ref="D39:E39"/>
    <mergeCell ref="D30:E30"/>
    <mergeCell ref="B48:C48"/>
    <mergeCell ref="B44:C44"/>
    <mergeCell ref="B35:C35"/>
    <mergeCell ref="B36:C36"/>
    <mergeCell ref="B43:C43"/>
    <mergeCell ref="B42:C42"/>
    <mergeCell ref="B41:C41"/>
    <mergeCell ref="B40:C40"/>
    <mergeCell ref="B46:C46"/>
    <mergeCell ref="B45:C45"/>
    <mergeCell ref="B47:C47"/>
    <mergeCell ref="B37:C37"/>
    <mergeCell ref="B38:C38"/>
    <mergeCell ref="B39:C39"/>
    <mergeCell ref="D48:E48"/>
    <mergeCell ref="D47:E47"/>
    <mergeCell ref="D46:E46"/>
    <mergeCell ref="D45:E45"/>
    <mergeCell ref="D44:E44"/>
    <mergeCell ref="D43:E43"/>
    <mergeCell ref="D42:E42"/>
    <mergeCell ref="D41:E41"/>
    <mergeCell ref="D40:E40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J36:K36"/>
    <mergeCell ref="J35:K35"/>
    <mergeCell ref="J33:K33"/>
    <mergeCell ref="J34:K34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L46:M46"/>
    <mergeCell ref="L45:M45"/>
    <mergeCell ref="L44:M44"/>
    <mergeCell ref="L43:M43"/>
    <mergeCell ref="L42:M42"/>
    <mergeCell ref="L41:M41"/>
    <mergeCell ref="L40:M40"/>
    <mergeCell ref="L39:M39"/>
    <mergeCell ref="L38:M38"/>
    <mergeCell ref="L48:M48"/>
    <mergeCell ref="L47:M47"/>
    <mergeCell ref="L30:M30"/>
    <mergeCell ref="L31:M31"/>
    <mergeCell ref="L32:M32"/>
    <mergeCell ref="L33:M33"/>
    <mergeCell ref="L34:M34"/>
    <mergeCell ref="L35:M35"/>
    <mergeCell ref="L36:M36"/>
    <mergeCell ref="L37:M37"/>
    <mergeCell ref="P54:P60"/>
    <mergeCell ref="Q42:R42"/>
    <mergeCell ref="Q43:R43"/>
    <mergeCell ref="Q41:R41"/>
    <mergeCell ref="S43:T43"/>
    <mergeCell ref="S42:T42"/>
    <mergeCell ref="S41:T41"/>
    <mergeCell ref="S40:T40"/>
    <mergeCell ref="S39:T39"/>
    <mergeCell ref="S38:T38"/>
    <mergeCell ref="S36:T36"/>
    <mergeCell ref="S35:T35"/>
    <mergeCell ref="S34:T34"/>
    <mergeCell ref="S33:T33"/>
    <mergeCell ref="S32:T32"/>
    <mergeCell ref="S31:T31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8:R38"/>
    <mergeCell ref="Q39:R39"/>
    <mergeCell ref="Q40:R40"/>
  </mergeCells>
  <hyperlinks>
    <hyperlink display="http://www.stalcompany.com/" r:id="rId1" ref="J9"/>
  </hyperlinks>
  <pageMargins bottom="0" footer="0" header="0.31496062874794" left="0.866141736507416" right="0.196850389242172" top="0.31496062874794"/>
  <pageSetup fitToHeight="1" fitToWidth="1" orientation="portrait" paperHeight="297mm" paperSize="9" paperWidth="210mm" scale="100"/>
  <drawing r:id="rId2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01743714249899" defaultRowHeight="12.7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2024-04-24T12:23:58Z</dcterms:modified>
</cp:coreProperties>
</file>